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625"/>
  </bookViews>
  <sheets>
    <sheet name="Foglio1" sheetId="1" r:id="rId1"/>
    <sheet name="Foglio2" sheetId="2" r:id="rId2"/>
    <sheet name="Foglio3" sheetId="3" r:id="rId3"/>
  </sheets>
  <definedNames>
    <definedName name="_xlnm._FilterDatabase" localSheetId="0" hidden="1">Foglio1!$A$1:$J$156</definedName>
  </definedNames>
  <calcPr calcId="124519"/>
</workbook>
</file>

<file path=xl/calcChain.xml><?xml version="1.0" encoding="utf-8"?>
<calcChain xmlns="http://schemas.openxmlformats.org/spreadsheetml/2006/main">
  <c r="I115" i="1"/>
  <c r="D4" i="2"/>
  <c r="I67" i="1"/>
  <c r="I62"/>
  <c r="I42"/>
  <c r="Q40"/>
  <c r="I39"/>
  <c r="I38"/>
  <c r="I28"/>
</calcChain>
</file>

<file path=xl/sharedStrings.xml><?xml version="1.0" encoding="utf-8"?>
<sst xmlns="http://schemas.openxmlformats.org/spreadsheetml/2006/main" count="594" uniqueCount="386">
  <si>
    <t>OGGETTO</t>
  </si>
  <si>
    <t xml:space="preserve">Importo TOTALE                             (IVA esclusa) </t>
  </si>
  <si>
    <t>affidamento ponte ai sensi dell'art.63, c.2, lett. B) del D. Lgs. 50/16 e s.m.i. della fornitura del farmaco "EMGALITY*1 penna SC 120 mg 1 ml" (Galcanezumab) - AIC 047424015 - CIG ZE7301B065</t>
  </si>
  <si>
    <t>MEMMO</t>
  </si>
  <si>
    <t>Eli Lilly Italia SpA</t>
  </si>
  <si>
    <t>Arredi per la sala di smistamento dei medicinali per la chemioterapia presso il DH Oncologico del PO "San Pio da Pietrelcina" di Vasto (CH): donazione della Onlus "La Conchiglia" di Vasto.</t>
  </si>
  <si>
    <t>FRATTA</t>
  </si>
  <si>
    <t>La Conchiglia</t>
  </si>
  <si>
    <t>DI MARTINO</t>
  </si>
  <si>
    <t>X</t>
  </si>
  <si>
    <t>S.O.M. S.r.l.</t>
  </si>
  <si>
    <t>PHARMA MAR</t>
  </si>
  <si>
    <t>fornitura specialità medicinale Yondelis – o.e. Pharma Mar (cig ZF130229BA)</t>
  </si>
  <si>
    <t>BATTISTELLA</t>
  </si>
  <si>
    <t>ARATA</t>
  </si>
  <si>
    <t>ACCETTAZIONE DONAZIONE DA PARTE DELL'ASSOCIAZIONE RICOCLAUN PER PROGETTO "L'ARCA DI NOE" ALLA UNITA' OPERATIVA DI PEDIATRIA DEL P.O. DI VASTO. IN FORZA della delibera n.915 del 03 agosto 2016 il Direttore della U.O.C.Acquisizione Beni e Servizi</t>
  </si>
  <si>
    <t>L'Arca di NOE</t>
  </si>
  <si>
    <t>"Affidamento contratto per l'assistenza e la manutenzione del sistema Suitestensa di archiviazione e refertazione di due Angiografi marca Philips in dotazione alla U.O. Emodinamica del P.o. di Chieti - Ditta Ebit S.r.l. - CIG ZD02F41F42</t>
  </si>
  <si>
    <t>Ebit S.r.l.</t>
  </si>
  <si>
    <t xml:space="preserve">Fornitura specialità medicinale Skyrizi - o.e. Abbvie srl  Cig. ZB03036B73) </t>
  </si>
  <si>
    <t>CORESE</t>
  </si>
  <si>
    <t>Maggioi SpA</t>
  </si>
  <si>
    <t>Affidamento ex art.36, c.2, lett. A) del D. Lgs.50/16 e s.m.i della specialità medicinale estera "DIACOMIT*60CPS" 250MG FL - (p.a. stiripentolo) - Ditta Ottopharma S.r.l. destinato a specifico paziente "M.D."</t>
  </si>
  <si>
    <t>Ottopharma S.r.l.</t>
  </si>
  <si>
    <t xml:space="preserve">Affidamento ex art.36, c.2, lett. A) del D. Lgs.50/16 e s.m.i della specialità medicinale "lysodren 500mg, Mitotano (Classe A) 100cpr (A.I.C.036560011/E)- (p.a. Mitotano) - Ditta HRA Pharma Italia S.r.l. </t>
  </si>
  <si>
    <t>HRA Pharma Italia Srl</t>
  </si>
  <si>
    <t xml:space="preserve">Abbvie srl  </t>
  </si>
  <si>
    <t>Fornitura in somministrazione mediante la sottoscrizione di un accordo quadro di durata biennale di specialità medicinali ad uso veterinario occorrente alla U.O.C. Sanità Animale della ASL 02 Lanciano Vasto Chieti mediante R.D.O. n. 2692642 su MePA. Consip ai sensi degli articoli 35, 36 e 63 del D.Lgs. 50/2016. CIG Z5B30212F2.-</t>
  </si>
  <si>
    <t>Mediser s.r.l.</t>
  </si>
  <si>
    <t>RETTIFICA ATTI APPROVATI CON LA DELIBERA N. 108 DEL 30-01-20</t>
  </si>
  <si>
    <t>-</t>
  </si>
  <si>
    <t>Sadel Medica S.r.L.S.</t>
  </si>
  <si>
    <t>ORDINE E LIQUIDAZIONE IN FAVORE DI ARUBA S.P.A. DEI SERVIZI HOSTING LEGATI AL DOMINIO INTERNET ASL2ABRUZZO.IT -ANNO 2021 CIG Z0B3049B0B</t>
  </si>
  <si>
    <t>DI SCIASCIO</t>
  </si>
  <si>
    <t>ARUBA</t>
  </si>
  <si>
    <t>Affidamento ex art.36, c.2, lett. A) del D. Lgs.50/16 e s.m.i della fornitura annuale della specialità medicinale estera "PIRALDINA" cpr da 500mg - p.a. pirazinamide - Ditta Ottopharma S.r.l. per le esigenze della Asl n.2 lanciano - Vasto - Chieti</t>
  </si>
  <si>
    <t xml:space="preserve"> A. MANZONI &amp;C. - PIEMME SPA - ZECCA</t>
  </si>
  <si>
    <t xml:space="preserve">Affidamento del Servizio di pubblicazione del seguente estratto di gara: “Procedura aperta per l’affidamento della Fornitura di dispositivi per la preparazione e la somministrazione di farmaci antiblastici, per le esigenze del laboratorio UFA dell’azienda ASL n. 2 Lanciano — Vasto — Chieti” </t>
  </si>
  <si>
    <t>affidamento "ponte" alla RDO aperta 2731266 per la fornitura a consegne ripartite di alcool denaturato per la preparazione di gel per la disinfezione mani e alcool per la disinfezione delle superfici per fronteggiare l'emergenza COVID.</t>
  </si>
  <si>
    <t>D'Auria Distillerie&amp;Energia spa</t>
  </si>
  <si>
    <t>affidamento contratto per la fornitura di n. 1 microinfusore e relativo materiale di consumo (Solo Sistem) - Roche Diabetes Care (CIG Z27304F9DA)</t>
  </si>
  <si>
    <t>Roche Diabetes Care Italy S.p.A.</t>
  </si>
  <si>
    <t>affidamento contratto per la fornitura di PowerMidline per l'U.O. Hospice - SBM srl (CIG Z93304E00E)</t>
  </si>
  <si>
    <t>SBM srl</t>
  </si>
  <si>
    <t>Affidamento "ponte" alla RDO aperta 2721545 per la fornitura urgente di 300 contenitori per trasporto provette COVID per il PO di Lanciano, tipo Biotransport, codice BIO15F.</t>
  </si>
  <si>
    <t>QURE Srl</t>
  </si>
  <si>
    <t>noleggio full-risk sistema di osmosi portatile – Fresenius Medical Care Italia srl (cig ZB330544D8)</t>
  </si>
  <si>
    <t>Fresenius Medical Care Italia srl</t>
  </si>
  <si>
    <t>"Determina a contrarre per l'indizione di una procedura negoziata sul portale della Pubblica Amministrazione MePA tramite R.d.O. per la fornitura di una sterilizzatrice da banco a bassa temperatura da destinare alla Clinica Oftalmologica del P.O. di Chieti - art. 36 comma 2 lettera a) d.lgs. n. 56/2017"-</t>
  </si>
  <si>
    <t>SANTARELLI</t>
  </si>
  <si>
    <t>Fornitura a consegne ripartite di ureterenoscopi digitali monouso flessibili per la UOC di Urologia. Approvvigionamento ponte alla gara per il noleggio quadriennale di un sistema per gli interventi di urologia endoscopica.</t>
  </si>
  <si>
    <t>Formedical co. Srl</t>
  </si>
  <si>
    <t>07 04 02 02 03</t>
  </si>
  <si>
    <t>VARI DITTE</t>
  </si>
  <si>
    <t>DI PILLO</t>
  </si>
  <si>
    <t>Ekonore srl</t>
  </si>
  <si>
    <t>ROMANDINI</t>
  </si>
  <si>
    <t>Myo
I.C.R
APPIGNANI
Publidea
Saci</t>
  </si>
  <si>
    <t>EMERGENZA COVID19 - AFFIDAMENTO TRASPORTO IN URGENZA VACCINI PFIZER - LIQUIDAZIONE FATTURA</t>
  </si>
  <si>
    <t>GALASSI</t>
  </si>
  <si>
    <t>Dispositivi per la rimozione di corpi estranei per la U.O. di gastroenterologia del P.O. di Chieti</t>
  </si>
  <si>
    <t>FORNITURA DI N. 144 ROTOLI IN CARTA VELLUM F.TO mm. 102x102 BIANCHE NEUTRE E N. 144 RIBBON ZEBRA IN COLORE NERO BASE CERA-RESINA F.TO mm. 110x74 mtl</t>
  </si>
  <si>
    <t>SERISTAMPA</t>
  </si>
  <si>
    <t>AFFIDAMENTO FORNITURA E POSA PANELLO PER DIR.GENERALE CIG Z61306D06C</t>
  </si>
  <si>
    <t>NTM</t>
  </si>
  <si>
    <t>1,087,02</t>
  </si>
  <si>
    <t>Rinnovo ai sensi e per gli effetti di cui all’art. 63 comma 2 lettera c del D. di ulteriori contratti aventi ad oggetto Servizi vari esternalizzati. Prosecuzione I Semestre 2021</t>
  </si>
  <si>
    <t>Contratto specialità medicinale - attivazione quinto d'obbligo - Intercept Italia srl (CIG ZCA30648FC)</t>
  </si>
  <si>
    <t>ARIC</t>
  </si>
  <si>
    <t>affidamento contratto per la fornitura di PowerGlide Pro per l'U.O. Hospice - SBM srl (CIG ZA1304F57A)</t>
  </si>
  <si>
    <t>"Determina a contrarre relativa all'indizione della procedura negoziata sul portale della Pubblica Amministrazione MePA tramite R.d.O. per la fornitura di un microtomo rotativo da destinare alla U.O. di Anatomia Patologica del P.O. di Ortona - art. 36 comma 2 lettera a) d.lgs. n. 56/2017"-</t>
  </si>
  <si>
    <t>Aggiornamento tecnologico Sistema Blot U.O.C. PAT. CLINICA</t>
  </si>
  <si>
    <t>Alifax</t>
  </si>
  <si>
    <t>Fornitura urgente di videoproiettori per l'attività delle commissioni giudicatrici di cui all'art. 216 comma 12 D.LGS. 50/2016 - CIG Z923077E6D</t>
  </si>
  <si>
    <t>HITECO</t>
  </si>
  <si>
    <t>affidamento contratto per la fornitura di sondini enterali IRIS per l’U.O. Hospice – Cardinal Health (CIG Z4D3074597)</t>
  </si>
  <si>
    <t>CARDINAL</t>
  </si>
  <si>
    <t>fornitura specialità medicinale DELSTRIGO – o.e. MSD Italia srl (cig  Z6D3075900) NB: PUBBLICAZIONE PARZIALE</t>
  </si>
  <si>
    <t>MSD</t>
  </si>
  <si>
    <t>Fornitura a consegne ripartite di attacco per arti per le UUOO di Medicina Generale 1, Medicina Generale 2 e Neurologia del P.O. di Chieti</t>
  </si>
  <si>
    <t>COREMEC SRL</t>
  </si>
  <si>
    <t xml:space="preserve">Affidamento del Servizio di pubblicazione del seguente estratto di gara: “Procedura aperta finalizzata all'affidamento della fornitura di fornitura di Materiale per Osteosintesi occorrenti alla Clinica ortopedica e traumatologica del Presidio Ospedaliero SS. Annunziata di Chieti” </t>
  </si>
  <si>
    <t xml:space="preserve"> IL SOLE 24 ORE -EFFEMMETI - ZECCA</t>
  </si>
  <si>
    <t>Fornitura di n. 01 frigofarmaco da destinare alla Clinica Oncologica del P.O. di Chieti CIG ZD83004099</t>
  </si>
  <si>
    <t>FIOCCHETTI</t>
  </si>
  <si>
    <t>affidamento diretto ex art. 36, c.2, lett. A) del D. Lgs. 50/2016, per la fornitura del medicinale annoverato in Classe C(nn) avente denominazione commerciale "SPRAVATO 1 FLAC 28 MG SPRAY NASALE" - p.a. esketamina - in favore di specifico paziente della Asl Lanciano-Vasto-Chieti.</t>
  </si>
  <si>
    <t>Janssen-Cilag S.p.A.</t>
  </si>
  <si>
    <t>Aggiornamento tecnologico Sistema Blot U.O.C. Patologia Clinica Aziendale - ditta Alifax</t>
  </si>
  <si>
    <t>affidamento contratto per la fornitura di n. 1 trasmettitore per microinfusore di terapia insulinica - Medtronic (CIG ZF0308EEED)</t>
  </si>
  <si>
    <t>Medtronic</t>
  </si>
  <si>
    <t>Provvedimenti in merito alla deliberazione n. 59 del 12,1,2018</t>
  </si>
  <si>
    <t>affidamento ai sensi dell'art. 36 comma 2, lett. A) del D. Lgs. 50/2016 della fornitura di farmaco "EXCEGRAN FLAC.20% POLVERE 100gr. (p.a. Zonisamide)"- Ditta Farmaceutica Internazionale Italiana S.r.l. - per le esigenze di specifico paziente della Asl n. 02 Lanciano-Vasto-Chieti.</t>
  </si>
  <si>
    <t>Farmaceutica Internazionale Italiana Srl</t>
  </si>
  <si>
    <t>Trasferimento titolarità della concessione e distribuzione linea Vulnamin da ERREKAPPA EUROTERAPEUTICI S.p.A. a PROFESSIONAL DIETETICS S.p.A. - Provvedimenti.</t>
  </si>
  <si>
    <t xml:space="preserve"> ERREKAPPA EUROTERAPEUTICI S.p.A. a PROFESSIONAL DIETETICS S.p.A.</t>
  </si>
  <si>
    <t>Affidamento ai sensi dell'art. 63 2 b 2 del D.Lgs. 50/2016 e s.m.i. della fornitura di Sistema di crioablazione Visual Ice associato ad aghi da crioablazione da 14G a 17 G - ditta Boston SCIENTIFIC  SPA - CIG. Z8E306D7A6</t>
  </si>
  <si>
    <t>BOSTON SCIENTIFIC SPA</t>
  </si>
  <si>
    <t>ADESIONE CONVENZIONE CONSIP MULTIFUNZIONE 31 PER LA FORNITURA IN NOLEGGIO A LUNGO TERMINE DI MACCHINA FOTOCOPIATRICE MULTIFUNZIONE PER UU.OO.CC. E SERVIZI VARI - LOTTO N.1 E LOTTO N. 3 DG. 37272020 PROVVEDIMENTI.</t>
  </si>
  <si>
    <t>Affidamento ponte ex art. 36, c. 2 lett. A) D.lgs. 50/2016 di Ampicillina Sodica - Fiale da 1 g - Ditta K24 Pharmaceuticals S.R.L.</t>
  </si>
  <si>
    <t>K24 pharmaceuticals srl</t>
  </si>
  <si>
    <t>Affidamento contratto di noleggio comprensivo di assistenza manutenzione e assistenza fuli- risk per i sistemi di validazione del processo di congdamcnro rapido di plasma e monitoraggio delle temperature degli emocomponenti durante i tra sporti per il Servizio di Medicina Trasfusione del P. O. SS. Annunziata di Chieti Colle dell'Ara e i sistemi di monftoraggio procedure di congelamento plasma e trasporto sangue per le strutture Trasfusionali di Vasto e Lanciano"- Ditta Experrmed S.T.L. - art. 63 e alt. 36 comma i lettera a), d.lgs. 19 aprile 2016n. 50- - C1GZ663094E18</t>
  </si>
  <si>
    <t>Acquisto di DPI per I'U.O. 118 dei P.O. "SS. Annunziata", tramite richiesta di preventivi ad operatori del mercato di riferimento CIG. n. Z4E308E68F dei 0910212021.</t>
  </si>
  <si>
    <t>SIR Safety System S.p.A.</t>
  </si>
  <si>
    <t>Expertmed S.r.L.</t>
  </si>
  <si>
    <t>Demolizioni Gismondi Gianni</t>
  </si>
  <si>
    <t>PROCEDURA DI CESSIONE FINALIZZATA ALLA ROTTAMAZIONE DI VEICOLI DISMESSI DAL PARCO AUTO AZIENDALE - ASL2 LANCIANO- VASTO —CHIETI - DG.1032 DEL 11-09-2017- PROVVEDIMENTI.</t>
  </si>
  <si>
    <t>ADESIONE CONVENZIONE CONSIP PC PORTATILI 4 LOTTO 2 PER LE ESIGENZE DELLE DIREZIONI AZIENDALI.</t>
  </si>
  <si>
    <t>ACCETTAZIONE DONAZIONE VENTILATORE POLMONARE NEONATALE/PEDIATRICO MOD. SLE 6000 PER LA U.O. DI TIN E NEONATOLOGIA DEL P.O. SS. ANNUNZIATA DI CHIETI DA PARTE DELL'ASSOCIAZIONE "I COLORI DELLA VITA ONLUS".</t>
  </si>
  <si>
    <t>ASSOCIAZIONE "I COLORI DELLA VITA ONLUS"</t>
  </si>
  <si>
    <t>ADESIONE CONVENZIONE CONSIP TELEFONIA MOBILE 7 -PER ACQUISTO DI SERVIZI DI SMS MASSIVI DA UTILIZZARE NEL PROGRAMMA DI PREVENZIONE SARS-COV-2019.</t>
  </si>
  <si>
    <t>Consip</t>
  </si>
  <si>
    <t>GADA ITALIA</t>
  </si>
  <si>
    <t>Acquisto di aghi cannula a doppia via per la U.O. Anestesia e rianimazione di sala Operatoria P.O. SS. Annunziata di Chieti - ex art. 36 comma 2 , lettera a) del D.Lgs. 50/2016. ( in forza della delibera n. 915 del 03 agosto 2016</t>
  </si>
  <si>
    <t>Adesione convenzione consip pc portatili 4 lotto 1 per le esigenze delle UU.OO.CC. E servizi vari aziendali.</t>
  </si>
  <si>
    <t>Italware s.r.l.</t>
  </si>
  <si>
    <t>ADESIONE CONVENZIONE CONSIP LICENZE SOFTWARE MULTIBRAND 3 - LOTTO 2 PER LE ESIGENZE AZIENDALI.</t>
  </si>
  <si>
    <t>Sim  Nt srl</t>
  </si>
  <si>
    <t>01 01 01 06 02</t>
  </si>
  <si>
    <t>FORNITURA DI ALCOOL DENATURATO PER LA PREPARAZINE DI GEL PER DISINFEZIONE MANI E ALCOOL PER DISINFEZIONE DELLE SUPERFICIE PER FRONTEGGIARE L'EMERGENZA COVID19 RDO APERTA 2731266 DESERTA: PROVVEDIMENTI</t>
  </si>
  <si>
    <t>D'AURIA</t>
  </si>
  <si>
    <t>Provvedimenti in merito alla deliberazione 148 del 16,02,2021</t>
  </si>
  <si>
    <t>accettazione donazione di n. 2 poltrone elettriche dall'associazione volontari italiani sangue (avis) in favore del centro regionale sangue - servizio trasfusionale territoriale</t>
  </si>
  <si>
    <t>AVIS</t>
  </si>
  <si>
    <t>contratto-ponte per la fornitura di specialità medicinale DOVATO - o.e. Viiv Healthcare srl (cig Z1030A3DAE)</t>
  </si>
  <si>
    <t>Viiv Healthcare srl</t>
  </si>
  <si>
    <t>"Fornitura di un frigo-farmaci da destinare al Servizio di Continuità Assistenziale del DSB Francavilla al Mare -ex. Art. 36 comma 2 lettera a) d.lgs. N. 56/2017-</t>
  </si>
  <si>
    <t>Sa. Ni. Medical</t>
  </si>
  <si>
    <t>determina a contrarre e contestuale affidamento di contratto-ponte per la fornitura di n. 1 microinfusore e relativo materiale di consumo – Theras Biocare srl (CIG ZB030E89C0) - DETERMINA  NON SOGGETTA A PUBBLICAZIONE</t>
  </si>
  <si>
    <t>theras</t>
  </si>
  <si>
    <t>ADESIONE CONSIP TELEONIA MOBILE 7 - PER ACQUISTI DI SERVIZI DI SMS MASSIVI DA UTILIZZARE NEL PROGRAMMA DI PREVENZIONE SARS-COV-19</t>
  </si>
  <si>
    <t>TELECOM ITALIA</t>
  </si>
  <si>
    <t>07,01,02,01,11</t>
  </si>
  <si>
    <t>IDEAIT SRL</t>
  </si>
  <si>
    <t>Contratto ponte per la fornitura di specialità medicinale "nicotinamide" - ditta Welcome Pharma SPA ( CIG. 865988070B)</t>
  </si>
  <si>
    <t>welcome Pharma SPA</t>
  </si>
  <si>
    <t xml:space="preserve"> </t>
  </si>
  <si>
    <t>Adesione Convenzione Consip Stampanti 17 lotto 5 per acquisto periferiche di stampa per le UU.OO.CC. E servizi vari ASL</t>
  </si>
  <si>
    <t>CONSIP</t>
  </si>
  <si>
    <t>Determina a contrarre e contestuale affidamento della fornitura di siero antivipera - Ditta Ottopharma srl.  ( GIG. Z6630EA5D9)</t>
  </si>
  <si>
    <t>Acquisto n. 3 marcatempo modello LBX2810 Speddy - codice 56998252.</t>
  </si>
  <si>
    <t>Realtime System srl</t>
  </si>
  <si>
    <t xml:space="preserve">Indizione di procedura aperta ai sensi dell'art. 60 del D.Lgs. 50/2016 e s.m.i. per l'affidamento dei servizi di intermediazione e consulenza assicurativa per le coperture assicurative della ASL lanciano Vasto Chieti da prestare anche ai sensi del D.Lgs. 209 del 07,09,2005 e s.m.i. e dei relativi regolamenti ivass ( ex isvap). </t>
  </si>
  <si>
    <t>Acquisto di ABQ per la UOC Dipendenze Patologiche di questa ASL - SERD di Vasto:</t>
  </si>
  <si>
    <t>07 02 02 01 25</t>
  </si>
  <si>
    <t>Hogrefe Editore</t>
  </si>
  <si>
    <t>determina a contrarre e contestuale affidamento di contratto-ponte per la fornitura di n. i microinfusore e relativo materiale di consumo - Theras Biocare sri (CIG ZCC30EF25D) - DETERMINA NON SOGGETTA A PUBBLICAzione</t>
  </si>
  <si>
    <t>contratto-ponte per la fornitura di specialità medicinale "Teglutik" - ditta Italfarmaco (CIG Z3D30F36B1)</t>
  </si>
  <si>
    <t>Italfarmaco spa</t>
  </si>
  <si>
    <t>acquisto di cateteri vescicali monouso autolubrificanti per assistenza a paziente del PTA di Guardiagrele - ex art. 36 comma 2, lettera a) del D. Lgs. N. 50/2016</t>
  </si>
  <si>
    <t>Teleflex Medical srl</t>
  </si>
  <si>
    <t>affidamento ex art. 63, c.2 lett. c) del D. Lgs. 18 Aprile 2016, n. 50 e ss.mm. e ii. per la fornitura estera, a consegne ripartite, di n.800 fiale del medicinale estero "Benzetacil" - p. a. Benzilpenicillina Benzatinica -f la polvere + solv. 1,2 Mil. UI 4 ml.</t>
  </si>
  <si>
    <t>Affidamento del Servizio di pubblicazione del seguente estratto di gara: "Procedura aperta per l'affidamento del Servizio di consulenza per l'assistenza nel settore della mediazione assicurativa (broker) per le esigenze della azienda ASL n. 2 Lanciano - Vasto - Chieti.</t>
  </si>
  <si>
    <t>MANZONI &amp; C.        PIEMME SPA</t>
  </si>
  <si>
    <t>sa.ni.medical srl    la sanitaria Leucci</t>
  </si>
  <si>
    <t>Kit per iniettori di mezzo di contrasto per ospedali di Lanciano e Chieti – Bracco (cig  ZB33116BDF)</t>
  </si>
  <si>
    <t>BRACCO</t>
  </si>
  <si>
    <t>NON COMPORTA SPESA - DONAZIONE A TITOLO GRATUITO</t>
  </si>
  <si>
    <t>KARREL srl</t>
  </si>
  <si>
    <t>Prosecuzione contratto di manutenzione full-risk delle apparecchiature di alta tecnologia, quali i sistemi Samsung GC80 e GC50V in dotazione alla UU.OO di Radiologia e Pronto Soccorso del P.O. di Chieti - Ditta Andra Spa</t>
  </si>
  <si>
    <t>ANDRA SRL</t>
  </si>
  <si>
    <t>Kit per iniettore per mezzo di contrasto per ospedale covid-19 di Atessa - Guerbet ( CIG. ZZ5E30C13C2)</t>
  </si>
  <si>
    <t xml:space="preserve">GUERBET </t>
  </si>
  <si>
    <t>Determina a contrarre e  contestuale affidamento di contratto-ponte per la fornitura di n. 1 microinfusore - Medtronic Italia SPA - ( CIG. Z7B30A8E7C)</t>
  </si>
  <si>
    <t>Affidamento della fornitura di Taurolidina 2% per le esigenze di specifico paziente.</t>
  </si>
  <si>
    <t>SEDA</t>
  </si>
  <si>
    <t>fornitura valvola per PEP Mask per singolo paziente - ditta MPM Italia srl (CIG Z4E3125479)</t>
  </si>
  <si>
    <t>MPM Italia srl</t>
  </si>
  <si>
    <t>Affidamento ponte ai sensi dell'art. 36, comma 2, lett. A), D. Lgs 50/2016 e s.m.i. di alimento destinato a fini medici speciali "Dha richoil 30prl" per le esigenze di specifico paziente afferente la Asl n.2 Lanciano - Vasto - Chieti - Ditta Foodar S.r.l.</t>
  </si>
  <si>
    <t>Foodar S.r.l.</t>
  </si>
  <si>
    <t>Fornitura di poltrone direzionali e sedie visitatore da ufficio per UU.OO.CC. Gasbes ed A.B.S. - ditta Moschella Sedute.</t>
  </si>
  <si>
    <t>Moschella Sedute</t>
  </si>
  <si>
    <t>Affidamento procedura negoziata sotto soglia comunitaria ex art. 54 del d.lgs. 50/16 e ss.mm.ii. Finalizzata all'aggiudicazione della fornitura di Elettrosega per autopsie U.O.C. Medicina Legale Asl2 Lanciano/Vasto/Chieti."</t>
  </si>
  <si>
    <t>Bioptica s.p.a.</t>
  </si>
  <si>
    <t>Affidamento del servizio di Manutenzione estintori a bordo delle ambulanze e auto mediche aziendali di proprietà della ASL 02 Lanciano Vasto Chieti. CIG Z4A312D1E0.-</t>
  </si>
  <si>
    <t>GROUP ANTIFIRE ESTINTORI</t>
  </si>
  <si>
    <t>Accettazione proposta di donazione elettrocardiografo portatile per il PTA di Guardiagrele " maria SS. Immacolataq " da parte di cittadini del comprensorio di guardiagrele</t>
  </si>
  <si>
    <t xml:space="preserve">NACA MEDICAL </t>
  </si>
  <si>
    <t>Fornitura di ulteriori n. 100 sacche Flovac per aspiratore portatile relativi ad infezione da nuovo  coronavirus COVID-19 per il Servizio di Medicina e Chirurgia di accettazione e di urgenza ( Pronto Soccorso ) del P.O. di Chieti della ASL 2 Lanciano Vasto Chieti. - Ditta SADEL MEDICA - CIG. Z612C9CD8E</t>
  </si>
  <si>
    <t>Affidamento del servizio di pubblicazione del seguente estratto di gara: Procedura aperta per l'affidamento della fornitura in service di set procedurali costituiti da materiali in TNT , camici e teleria sterili e da materiali non sterili, occorrenti alle esigenze dei presidi ospedalieri della ASL di Lanciano Vasto Chieti, con possibilità di adesione postuma da parte delle altre AASSLL Abruzzesi</t>
  </si>
  <si>
    <t>-IL SOLE 24 ORE          -EFFEEMMETI SRL</t>
  </si>
  <si>
    <t>Affidamento ponte ai sensi dell'art. 36,comma 2 lett.a) D.Lgs. 50/2016 e s.m.i. di alimento destinato a fini medici speciali ( AFMS) Amino Pancornetto 200g" per le esigenze di specifico paziente afferente alla ASL n. 2 Lanciano - Vasto - Chieti . Ditta Nove Alpi S.r.l.</t>
  </si>
  <si>
    <t>%</t>
  </si>
  <si>
    <t>importo</t>
  </si>
  <si>
    <t>TOT.</t>
  </si>
  <si>
    <t>NOVE ALPI SRL</t>
  </si>
  <si>
    <t>Servizio di attività di sviluppo e formazione per Qlik Sense e Qlik Nprinting per la UOC Servizio Programmazione e Controllodi Gestione della Asl2 Lanciano Vasto Chieti - ditta ETHICA SYSTEM - CIG ZBA31369A4.</t>
  </si>
  <si>
    <t>Ethica System</t>
  </si>
  <si>
    <t xml:space="preserve">adesione Convenzione Consip "Multifunzioni 25 Lotto 2" - DG. 817/2016 - Provvedimenti </t>
  </si>
  <si>
    <t>XEROX</t>
  </si>
  <si>
    <t>contratto-ponte per la fornitura di VACCINO PNEUMOCOCCICO POLISACCARIDICO - ditta MSD ITALIA SRL (CIG ZE33136501)</t>
  </si>
  <si>
    <t>MSD Italia srl</t>
  </si>
  <si>
    <t>affidamento ex art. 36, comma 2 lettera a) del D. Lgs. 18 aprile 2016, n. 50 e ss.mm. E ii., per la fornitura di cerotti adesivi in TNT cm 2,5 x mt 9,14 - Ditta 3M Italia S.r.l.</t>
  </si>
  <si>
    <t>3M Italia S.r.l.</t>
  </si>
  <si>
    <t>Corso di formazione specifica a "rischio alto " in modalità webinar - affidamento ex art. 36 comma 2, lettera a ) del D.Lgs. 50/2016</t>
  </si>
  <si>
    <t>EQUIPE SRL</t>
  </si>
  <si>
    <t>affidamento ex art. 36 c2 lett. A) del D.Lgs. 50/16 e s.m.i. della specialità medicinale estera denominata "Xylocaina Naph 5% 24 ML 1 Flac" - Ditta Ottopharma srl</t>
  </si>
  <si>
    <t>Accettazione donazione n. 2 monitor multiparametrici per la U.O. di Tin e Neonatologia del P.O. SS.Annunziata di Chieti da parte della Fondazione Onlus " I Fiori del Benessere" - Pierluigi Tozzi</t>
  </si>
  <si>
    <t>MG Lorenzatto srl</t>
  </si>
  <si>
    <t>Rinnovo abbonamenti al Compendio Farmaceutico Ospedaliero per l'anno 2021 Applicativo web di consultazione e query Banche Dati Farmadati italia - Archivio Farmaco e Parafarmaco - Banca Dati Dispositivi Medici - Banca Dati Professionale - CIG. Z093142153</t>
  </si>
  <si>
    <t>FARMADATI ITALIA SRL</t>
  </si>
  <si>
    <t>Adesione convezione consip multifunzione 31 - lotto 2 per la fornitura in noleggio a lungo termine di n.1 macchina fotocopiatrice per dipartimento di prevenzione - Ditta Kyocera Italia</t>
  </si>
  <si>
    <t>Kiocera Italia</t>
  </si>
  <si>
    <t>Anno 2022</t>
  </si>
  <si>
    <t>Anno 2024</t>
  </si>
  <si>
    <t>Anno 2025</t>
  </si>
  <si>
    <t>Anno 2023</t>
  </si>
  <si>
    <t>Ulteriori provvedimenti delibera 148 del 16/02/2021 - affidamento fornitura di prodotti Storage propedeutici e necessari a porre in esercizio il sistema software unico regionale di Gestione Pronto Soccorso mediante R.D.O. n. 2766388 su Me.P.A. Consip ai sensi degli articoli 35, 36 e 63 del D.Lgs. 50/2016. CIG ZE531482DC.-</t>
  </si>
  <si>
    <t>C&amp;C Consulting S.p.A.</t>
  </si>
  <si>
    <t>determina a contrarre e contestuale affidamento di contratto-ponte per la fornitura di materiale di consumo - Theras Biocare srl (CIG Z7D314B73A)</t>
  </si>
  <si>
    <t>Theras Biocare srl</t>
  </si>
  <si>
    <t>contratto-ponte per la fornitura di specialità medicinale Ajovy - o.e. TEVA Italia srl (cig Z10314DB8A)</t>
  </si>
  <si>
    <t>TEVA Italia srl</t>
  </si>
  <si>
    <t>Pagamento quadrimestrale contributo gare AVCP. MAV SETTEMBRE - DICEMBRE 2020.</t>
  </si>
  <si>
    <t>Incremento contrattuale - Horiba (CIG Z7931525EC)</t>
  </si>
  <si>
    <t>HORIBA</t>
  </si>
  <si>
    <t>Affidamento abbonamento Infocamere del Servizio Telemaco per la UOC Acquisizione Beni e Servizi della Asl2 Lanciano Vasto Chieti - CIG Z57314A32E.</t>
  </si>
  <si>
    <t>InfoCamere S.C.p.A.</t>
  </si>
  <si>
    <t>fornitura specialità medicinale midazolam cloridrato - o.e. Tillomed Italia srl (cig ZBE315AD32)</t>
  </si>
  <si>
    <t>Tillomed Italia srl</t>
  </si>
  <si>
    <t>Ulteriori provvedimenti delibera 148 del 16/02/2021 - affidamento fornitura licenze Oracle Database Standard Edition 2 (SE2) Processor licence perpetual con supporto annuale propedeutici e necessari a porre in esercizio il sistema software unico regionale di Gestione Pronto Soccorso mediante R.D.O. n. 2769105 su Me.P.A. Consip ai sensi degli articoli 35, 36 e 63 del D.Lgs. 50/2016. CIG 8712318042.-</t>
  </si>
  <si>
    <t xml:space="preserve">ARSLOGICA SISTEMI </t>
  </si>
  <si>
    <t>FORNITURA DI ALIMENTi a fini medici speciali - o.e. Mamoxi srl (cig Z9831605FB)</t>
  </si>
  <si>
    <t>Mamoxi srl</t>
  </si>
  <si>
    <t>fornitura specialità medicinale Dupixent - o.e. SANOFI srl (cig Z4A315BFEF)</t>
  </si>
  <si>
    <t>Sanofi srl</t>
  </si>
  <si>
    <t>fornitura IALURIL - o.e. IBSA Farmaceutici (cig ZD83163D78)</t>
  </si>
  <si>
    <t>IBSA Farmaceutici srl</t>
  </si>
  <si>
    <t>Affidamento del servizio di pubblicazione del seguente estratto di gara: Procedura aperta per l'affidamento della fornitura in accordo quadro di valvole aortiche transatetere espandibili su pallone per UOSD di emodinamica diagnostica e interventistica del PO di Chieti.</t>
  </si>
  <si>
    <t>EFFEMMETI SRL</t>
  </si>
  <si>
    <t>Fornitura di n. 12 cestelli portaccessori occorrenti alla UOC di Chirurgia Vascolare del PO di Chieti della Asl2 Lanciano Vasto Chieti - ditta CHIRURMEDICA - CIG Z0B316D518.</t>
  </si>
  <si>
    <t>CHIRURMEDICA</t>
  </si>
  <si>
    <t>Rinnovo contratto servizi Ansa ex art. 36 comma 2, lettera a) del D. Lgs. N. 50/2016.</t>
  </si>
  <si>
    <t>Ansa</t>
  </si>
  <si>
    <t>Contributi c/esercizio 2022
22.02.01.01</t>
  </si>
  <si>
    <t>rettifica degli atti approvati con Delibera n. 1047 del 30 novembre 2020 relativi alla gara europea con procedura aperta per la fornitura quadriennale di reagenti per immunoistochimica</t>
  </si>
  <si>
    <t>/</t>
  </si>
  <si>
    <t>Determinazione a contrarre per acquisto stampanti Zebra e provvedimenti connessi alla nota U.O.C. Informatica e Reti prot. N. 33620-CH del 15.4.2021</t>
  </si>
  <si>
    <t>Hiteco</t>
  </si>
  <si>
    <t>Determinazione a contrarre i dispositivi medici necessari per effettuare un intervento urgente di revisione di artroprotesi</t>
  </si>
  <si>
    <t>Affidamento del servizio di pubblicazione del seguente estratto di gara: Procedura aperta per la fornitura a lotti distinti con consegna chiavi in mano dei seguenti dispositivi: Lotti 1 Accelleratore Lineare, Apparecchiature accessorie, Servizi Connessi e Lavori di Adattamento Sala Bunker per la ASL 2 Avezzano Sulmona L'Aquila - Lotto 2 Accelleratore Lineare , Apparecchiature Accessorie , Servizi Connessi e Lavori di Adattamento Sala Bunker per la ASL Lanciano Vasto Chieti</t>
  </si>
  <si>
    <t>ACCETTAZIONE DONAZIONE N. 2 POLTRONE RELAX PE LA U.O. DI TIN E NEONATOLOGIA DEL P.O. SS. ANNUNZIATA DI CHIETI DA PARTE DELLA ASSOCIAZIONE DI VOLONTARIATO "I RAGAZZI DEI TAPPI ONLUS".</t>
  </si>
  <si>
    <t>I RAGAZZI DEI TAPPI ONLUS</t>
  </si>
  <si>
    <t>Acquisto tampone di valvulotomi per la chirurgia Vascolare del P.O. di Chieti.</t>
  </si>
  <si>
    <t>LeMaitre Vascular s.r.l.</t>
  </si>
  <si>
    <t>Affidamento del Servizio di Pubblicazione del seguente estratto di gara: Procedura aperta per l'affidamento della fornitura quadriennale di reagenti per immunoistochimica ( lotto unico ed indivisibile )</t>
  </si>
  <si>
    <t>- IL SOLE 24 ORE         - EFFEMMETI SRL</t>
  </si>
  <si>
    <t>Affidamento diretto ex art. 36 c.2 lett. A) del D.Lgs. 50/2016 per la fornitura del medicinale annoverato in Classe (nn) avente denominazione commerciale SPRAVATO 1 Flac. 28 MG SPRAY NASALE - p.a. esketamina - in favore di specifico pazente della ASL Lanciano Vasto Chieti</t>
  </si>
  <si>
    <t>JANSSEN-CILAG SPA</t>
  </si>
  <si>
    <t>Convenzione Consip  "Stampanti 18 Lotto 1 e Lotto 4 …</t>
  </si>
  <si>
    <t>Piano di sorveglianza ….    Vongole</t>
  </si>
  <si>
    <t>Affidamento ponte ex art. 36 comma 2 lettera a del D.Lgs. 50/2016 e s.m.i. della specialità medicinale RINVOQ - Upadacitinib 15mg cpr - Ditta Abbvie S.r.l.</t>
  </si>
  <si>
    <t>ABBVIE</t>
  </si>
  <si>
    <t>Fornitura specialità medicinale Dupixent - AIC 045676172 - o.e. SANOFI srl ( CIG Z44318A292)</t>
  </si>
  <si>
    <t>SANOFI srl</t>
  </si>
  <si>
    <t>Fornitura di n. 2 sedie ergonomiche - ditta MOSCHELLA SEDUTE SRL - CIG. ZA7319553A</t>
  </si>
  <si>
    <t>MOSCHELLA SEDUTE SRL</t>
  </si>
  <si>
    <t>Fornitura straordinaria di beni di consumo per i punti vaccinali aziendali di erogazione vaccini anti COVID 19</t>
  </si>
  <si>
    <t>3MC SPA</t>
  </si>
  <si>
    <t>Determina a contrerre per l'indizione di una procedura negoziata sul portale Aziendale Gare e Appalti per la fornitura di GABBIA DA COLLEGARE/COMPATIBILE CON UN TOMOGRAFO A RISONANZA MAGNETICA marca ESAOTE mod-S-Scan versione Performa da destinare  alla U.O. di Radiologia del P.O. di Atessa - art. 36 comma 2 lettera a) d.lgs. 56/2017"</t>
  </si>
  <si>
    <t xml:space="preserve">REVOCATA </t>
  </si>
  <si>
    <t>Aggiornamento del software GROUPER 3M</t>
  </si>
  <si>
    <t>Emergenza Covid-19 - Acquisizione di n. 8 Rack Multifunzionali per attrezzature fisioterapiche da destinare alla U.O. di Riabilitazione dello Stabilimento Ospedaliero di Atessa.</t>
  </si>
  <si>
    <t>fisiosport srl</t>
  </si>
  <si>
    <t>BERICAH SPA</t>
  </si>
  <si>
    <t>Ulteriori provvedimenti delibera 148 del 16/02/2021 -affidamento fornitura licenza acquisto Vmware vSphera 7 Essentials Plus Kit for 3 host con mantenance Basic per un anno propedeutica e necessaria a porre in esercizio il sistema software unico regionale di Gestione Pronto Soccorso mediante R.D.O. n. 2769105 su Me.PA Consip ai sensi degli articoli 35,036,0e 63 del D.lgs. 50/2016 - CIG. Z9B319D079</t>
  </si>
  <si>
    <t>SPHERA SERVICE SRL</t>
  </si>
  <si>
    <t>Trattativa diretta fuori portale MePA per affidamento della fornitura in somministrazione ex art. 36, comma 2 lett. A del D.lgs. 50/2016 e s.m.i. di n. 1500 pz " FILTRO ASSOLUTO ADULTI 0,22 MICRON LUER FEMMINA - LUER LOCK GIREVOLE - EL927500-O" per esigenze ASL 2 Abruzzo - CIG. ZC831A07BE</t>
  </si>
  <si>
    <t>STANISCIA</t>
  </si>
  <si>
    <t>KNOWMEDICAL SRL</t>
  </si>
  <si>
    <t xml:space="preserve">Affidamento della fornitura di sigilli per container con indicatore di processo di sterilizzazione per il Blocco Operatorio del P.O. di Vasto mediante RDO sul MePA - ai sensi dell'art. 36 comma 2 lett. A) del D.Lgs. 50/2016 e s.m.i. </t>
  </si>
  <si>
    <t>SAMO BIOMEDICA SRL</t>
  </si>
  <si>
    <t>Affidamento ponte ex art. 36, comma 2 lettera a) del D.Lgs. 50/2016 e s.m.i. della specialità medicinale " RUBRACA*60 cpr riv 300 mg flacone - p.a. Rucaparib Camsilato - Ditta Euromed srl ( CIG ZFA31A91BD)</t>
  </si>
  <si>
    <t>EUROMED SRL</t>
  </si>
  <si>
    <t>Acquisto urgente di 20 manici per laringoscopio Heine MOD. F.O. 4 NT (comprensivi di batteria LI-Ion) e n. 10 alimentatori a corredo Mod. Heine NT, per le necessità della UOC Rianimazione e terapia intensiva del P.O. " SS. Annunziata" di Chieti - CIG. Z7131A1E60</t>
  </si>
  <si>
    <t>Manutenzione straordinaria delle poltrone della UO di Oncologia del P.O. F RENZETTI di Lanciano ( CH ) ; Donazione delle spese necessatie all'espletamento del servizio da parte della Onlus "LA CONCHIGLIA di Vasto</t>
  </si>
  <si>
    <t>Kit per iniettori di mezzo di contrasto per ospedali di Lanciano e Chieti – Bracco (cig  ZB031B1D05)</t>
  </si>
  <si>
    <t>Bracco</t>
  </si>
  <si>
    <t>PERETTI GROUP SRL</t>
  </si>
  <si>
    <t>Guido Ammirata Srl</t>
  </si>
  <si>
    <t xml:space="preserve">Acquisto in urgenza aghi da prelievo </t>
  </si>
  <si>
    <t>Clini-Lab.</t>
  </si>
  <si>
    <t>ACCETTAZIONE DONAZIONE ARTICOLI VARI ALLA U.O.C. DI MEDICINA DEL P.O. DI VASTO DA PARTE DI PRIVATO (FAMIGLIA RICCIUTI).</t>
  </si>
  <si>
    <t>Famiglia Ricciuti di Vasto</t>
  </si>
  <si>
    <t>determina a contrarre e contestuale affidamento di contratto-ponte per la fornitura di n. 1 microinfusore - Medtronic Italia SpA (CIG ZA531C06F0)</t>
  </si>
  <si>
    <t>Medtronic Italia SpA</t>
  </si>
  <si>
    <t>determina a contrarre e contestuale affidamento di contratto-ponte per la fornitura di n. 1 microinfusore - Medtronic Italia SpA (CIG ZA531C0B55)</t>
  </si>
  <si>
    <t>affidamento diretto ex art. 36, c.2, lett. A) del D. Lgs. 50/2016, per la fornitura del medicinale annoverato in Classe C(nn) avente denominazione commerciale "SPRAVATO 1 FLAC 28 MG SPRAY NASALE" - p.a. esketamina - in favore di specifici pazienti</t>
  </si>
  <si>
    <t>Reintegro disponibilità economia contratto d'acquisto 1968/2021 "Toner e Cartucce" - fornitore MYO - CIG Z6D31C87F9</t>
  </si>
  <si>
    <t>Myo Srl</t>
  </si>
  <si>
    <t>n. 10 del 19 gennaio 2021</t>
  </si>
  <si>
    <t>n. 13 del 20 gennaio 2021</t>
  </si>
  <si>
    <t>n. 17 del 22 gennaio 2021</t>
  </si>
  <si>
    <t>n. 20 del 22 gennaio 2021</t>
  </si>
  <si>
    <t>n. 25 del 25 gennaio 2021</t>
  </si>
  <si>
    <t>n. 27 del 27 gennaio 2021</t>
  </si>
  <si>
    <t>CIG</t>
  </si>
  <si>
    <t>"Emergenza Covid-19- Fondi Donazioni- Acquisizione di due lettini di statica elettrici marcusline comprensive di fasce da destinare alla U.O. di Riabilitazione dello stabilimento ospedaliero di Atessa."</t>
  </si>
  <si>
    <t xml:space="preserve"> Z2A301B070</t>
  </si>
  <si>
    <t>EMERGENZA Covid 19 - Fornitura urgente di n.800.000 Aghi Ipodermici G25 (mis. 25 x 25 mm) per l'esecuzione della campagna vaccinale -</t>
  </si>
  <si>
    <t>Z453172A57</t>
  </si>
  <si>
    <t>Fornitura di Placche "METsis Life Point", per defibrillatori Life - POINT Pro AED adulti e pediatriche per le necessità della Clinica Medica (Medicina Generale 1), del PO "SS Annunziata" di Chieti - per utilizzo "Defibrillatori ricompresi tra le Misure urgenti in materia di contenimento e gestione dell'emergenza epidemiologica da CORONAVIRUS COVID-2019" - affidataria PERETTI GROUP SRL  - Approvvigionamento COVID.</t>
  </si>
  <si>
    <t>ZA4319BC59</t>
  </si>
  <si>
    <t>Z0331060CF</t>
  </si>
  <si>
    <t>Cuffie e cavi di connessione al telefono Avaya 16081 in dotazione a questa azienda, per la UCAT, come da aggiudicazione RDO 2661058 del 19 ottobre 2020.</t>
  </si>
  <si>
    <t xml:space="preserve"> Z5830DA51D</t>
  </si>
  <si>
    <t xml:space="preserve">ZD43057109 </t>
  </si>
  <si>
    <t>ZD1303B413</t>
  </si>
  <si>
    <t>Fornitura di N. 200 Lettori Barcode occorrenti ai punti di accoglienza dei vaccinandi anti Covid 19 della ASL 02 Lanciano Vasto Chieti mediante R.D.O. n. 2727924 su Me.P.A. Consip ai sensi dell’ art. 36 del D.Lgs. 50/2016.</t>
  </si>
  <si>
    <t>"Emergenza Covid-19- -Fornitura di un produttore di ghiaccio a cubetti pieni da destinare alla U.O. di Terapia Intensiva e Sub-Intensiva - P.O. Chieti - Corpo M Livello 11°-</t>
  </si>
  <si>
    <t>Z4B3049BA0</t>
  </si>
  <si>
    <t>n. 141 del 6 maggio 2021</t>
  </si>
  <si>
    <t>n. 140 del 6 maggio 2021</t>
  </si>
  <si>
    <t>n. 137 del 3 maggio 2021</t>
  </si>
  <si>
    <t>n. 105 del 6 aprile 2021</t>
  </si>
  <si>
    <t>n. 85 del 24 marzo 2021</t>
  </si>
  <si>
    <t>n. 80 del 18 marzo 2021</t>
  </si>
  <si>
    <t>n. 67 del 10 marzo 2021</t>
  </si>
  <si>
    <t>n. 47 dell' 11 febbraio 2021</t>
  </si>
  <si>
    <t>n. 147 del 12 maggio 2021</t>
  </si>
  <si>
    <t>Emergenza COVID-19 - Fornitura di n. 02 maceratori da destinare all'U.O.C. Terapia Intensiva e Sub Intensiva</t>
  </si>
  <si>
    <t>Z9330D0874</t>
  </si>
  <si>
    <t>Fornitura di alcool denaturato per la preparazione di gel per disinfezione mani e alcool per disinfezione delle superfici per fronteggiare l'emergenza COVID. RDO aperta 2731266 deserta</t>
  </si>
  <si>
    <t>n. 60 del 2 marzo 2021</t>
  </si>
  <si>
    <t>Z513050336</t>
  </si>
  <si>
    <t>ZDD319B042</t>
  </si>
  <si>
    <t>Z07305458C</t>
  </si>
  <si>
    <t>operatore economico affidatario</t>
  </si>
  <si>
    <t>PROCEDURA</t>
  </si>
  <si>
    <t>affidamento diretto</t>
  </si>
  <si>
    <t>atto di acquisto</t>
  </si>
  <si>
    <t>Determinazione n. 3  dell'11 gennaio 2021</t>
  </si>
  <si>
    <t xml:space="preserve">Tempi di completametno del servizio o del completamento della consegna della fornitura                       </t>
  </si>
  <si>
    <t xml:space="preserve">30 giugno 2021 </t>
  </si>
  <si>
    <t>n. 156 del 20 maggio 2021</t>
  </si>
  <si>
    <t>ZD9319BCE8</t>
  </si>
  <si>
    <t>Fornitura di Barella porta salme ad altezza variabile con coperchio per il PO di Atessa</t>
  </si>
  <si>
    <t>procedura negoziata</t>
  </si>
  <si>
    <t xml:space="preserve">ALEA S.A.S 05067060011
C.A.M. HOSPITAL SRL 01897730659
FE.MA SRL 13110730150
LA NUOVA BIGA SRL 04043600982
LA SANITARIA LEUCCI S.R.L. 04953950757
LUX ITALIA S.R.L. 05041290262
MULTI SERVICES 04059530164
PRONTOMED SRL 02420290542
TITANIA SRL 02075830675
</t>
  </si>
  <si>
    <t xml:space="preserve">partita iva invitati/concorrenti </t>
  </si>
  <si>
    <t>operatori inviati e concorrenti</t>
  </si>
  <si>
    <t>partita iva affidatario</t>
  </si>
  <si>
    <t>13130961009</t>
  </si>
  <si>
    <t>28 febbraio 2021</t>
  </si>
  <si>
    <t xml:space="preserve">31 maggio 2021 </t>
  </si>
  <si>
    <t>COCCATO &amp; MEZZETTI SRL</t>
  </si>
  <si>
    <t>Fornitura in pronta disponibilità di 180 sacche Sabiosan relative al lotto 1 della RDO aperta 2759025: O.E. Industrie Coccato &amp; Mezzetti srl</t>
  </si>
  <si>
    <t>prontomed srl</t>
  </si>
  <si>
    <t>02420290542</t>
  </si>
  <si>
    <t>04303410726</t>
  </si>
  <si>
    <t>02465030696</t>
  </si>
  <si>
    <t>31 dicembre 2021</t>
  </si>
  <si>
    <t xml:space="preserve">
00899910244 Bericah S.p.A.
00426180683 Appignani
00760070672 Naca
</t>
  </si>
  <si>
    <t>0899910244</t>
  </si>
  <si>
    <t>Solis Green Log srl</t>
  </si>
  <si>
    <t>02437710698</t>
  </si>
  <si>
    <t>7 gennaio 2021</t>
  </si>
  <si>
    <t>Z7D3063FFF</t>
  </si>
  <si>
    <r>
      <t xml:space="preserve">Fornitura di n. 4 apparecchi di sanificazione "Infinity Ozon 10 Premium Smart" da destinare alla U.O.C. Logistica delle Merci e dei Pazienti - Ufficcio automezzi, ai sensi dell'art. 1, comma 2, lettera a) L. 120 2020, - trattativa diretta n. 1539029 del 10/12/2020 - </t>
    </r>
    <r>
      <rPr>
        <b/>
        <u/>
        <sz val="22"/>
        <color theme="1"/>
        <rFont val="Calibri"/>
        <family val="2"/>
        <scheme val="minor"/>
      </rPr>
      <t>EMERGENZA COVID</t>
    </r>
    <r>
      <rPr>
        <sz val="22"/>
        <color theme="1"/>
        <rFont val="Calibri"/>
        <family val="2"/>
        <scheme val="minor"/>
      </rPr>
      <t>.</t>
    </r>
  </si>
  <si>
    <t>057113081007</t>
  </si>
  <si>
    <t>07745171210</t>
  </si>
  <si>
    <t>Z6E311DBAD</t>
  </si>
  <si>
    <t>02672850857</t>
  </si>
  <si>
    <t>n. 82 del 19 marzo 2021</t>
  </si>
  <si>
    <t>01208080661</t>
  </si>
  <si>
    <t>31 GENNAIO 2021</t>
  </si>
  <si>
    <t>06188330150</t>
  </si>
  <si>
    <t>31 LUGLIO 2021</t>
  </si>
  <si>
    <t>02060030687</t>
  </si>
  <si>
    <t>09730020964</t>
  </si>
  <si>
    <t>Z283099A87</t>
  </si>
  <si>
    <t>02141120168</t>
  </si>
  <si>
    <t>BI-Medica srl</t>
  </si>
  <si>
    <t>ZBE3113DD0 Z673113DES</t>
  </si>
  <si>
    <t>01769780675</t>
  </si>
  <si>
    <t>17 MARZO 2021</t>
  </si>
  <si>
    <t>11 GENNAIO 2021</t>
  </si>
  <si>
    <t>QURE Srl - p.i. 13130961009</t>
  </si>
  <si>
    <t>D'Auria Distillerie&amp;Energia spa                  p.i. 02465030696</t>
  </si>
  <si>
    <t>Solis Green Log srl  p.i. 02437710698</t>
  </si>
  <si>
    <t>11388691005</t>
  </si>
  <si>
    <t>IDEAIT SRL p.i. 11388691005</t>
  </si>
  <si>
    <t>10045500038</t>
  </si>
  <si>
    <t>COCCATO &amp; MEZZETTI SRL 10045500038</t>
  </si>
  <si>
    <t>Emergenza Covid-19  - Affidamento Trasporto in urgenza di Vaccini Pfizer effettuato in data 07.01.2021</t>
  </si>
  <si>
    <t>procedura negoziata sotto soglia comunitaria ex art. 36 comma 2 lett. A ) D.Lgs. 50/2016 e ss.mm.ii finalizzata all'aggiudicazione della fornitura di : Carrelli vari per U.O. C. Medicina e Chirurgia d'accettazione e d'urgenza P.O. " SS. Annunziata Chieti " gara G00050</t>
  </si>
  <si>
    <t>procedura negoziata sotto soglia comunitaria ex art. 36 comma 2 lett. A) del D. lgs. 50/2016 e ss.mm. Ii finalizzata allaggiudicazione della fornitura di : "Lavandini autonomi e paraventi sanitari per punti vaccinali itineranti occorrenti alla ASL 2 Lanciano Vasto Chieti - RDO n° 2761712</t>
  </si>
</sst>
</file>

<file path=xl/styles.xml><?xml version="1.0" encoding="utf-8"?>
<styleSheet xmlns="http://schemas.openxmlformats.org/spreadsheetml/2006/main">
  <numFmts count="2">
    <numFmt numFmtId="164" formatCode="_-[$€-410]\ * #,##0.00_-;\-[$€-410]\ * #,##0.00_-;_-[$€-410]\ * &quot;-&quot;??_-;_-@_-"/>
    <numFmt numFmtId="165" formatCode="&quot;€&quot;\ #,##0.00"/>
  </numFmts>
  <fonts count="22">
    <font>
      <sz val="11"/>
      <color theme="1"/>
      <name val="Calibri"/>
      <family val="2"/>
      <scheme val="minor"/>
    </font>
    <font>
      <b/>
      <sz val="22"/>
      <color theme="1"/>
      <name val="Calibri"/>
      <family val="2"/>
      <scheme val="minor"/>
    </font>
    <font>
      <sz val="24"/>
      <color theme="1"/>
      <name val="Calibri"/>
      <family val="2"/>
      <scheme val="minor"/>
    </font>
    <font>
      <b/>
      <sz val="26"/>
      <color theme="1"/>
      <name val="Calibri"/>
      <family val="2"/>
      <scheme val="minor"/>
    </font>
    <font>
      <sz val="18"/>
      <color theme="1"/>
      <name val="Calibri"/>
      <family val="2"/>
      <scheme val="minor"/>
    </font>
    <font>
      <sz val="22"/>
      <color theme="1"/>
      <name val="Calibri"/>
      <family val="2"/>
      <scheme val="minor"/>
    </font>
    <font>
      <b/>
      <sz val="24"/>
      <color theme="1"/>
      <name val="Calibri"/>
      <family val="2"/>
      <scheme val="minor"/>
    </font>
    <font>
      <sz val="26"/>
      <color theme="1"/>
      <name val="Calibri"/>
      <family val="2"/>
      <scheme val="minor"/>
    </font>
    <font>
      <strike/>
      <sz val="18"/>
      <color theme="1"/>
      <name val="Calibri"/>
      <family val="2"/>
      <scheme val="minor"/>
    </font>
    <font>
      <strike/>
      <sz val="22"/>
      <color theme="1"/>
      <name val="Calibri"/>
      <family val="2"/>
      <scheme val="minor"/>
    </font>
    <font>
      <strike/>
      <sz val="24"/>
      <color theme="1"/>
      <name val="Calibri"/>
      <family val="2"/>
      <scheme val="minor"/>
    </font>
    <font>
      <sz val="72"/>
      <color theme="1"/>
      <name val="Calibri"/>
      <family val="2"/>
      <scheme val="minor"/>
    </font>
    <font>
      <sz val="18"/>
      <color theme="1"/>
      <name val="Bookman Old Style"/>
      <family val="1"/>
    </font>
    <font>
      <b/>
      <sz val="24"/>
      <color theme="1"/>
      <name val="Bookman Old Style"/>
      <family val="1"/>
    </font>
    <font>
      <sz val="12"/>
      <color theme="1"/>
      <name val="Bookman Old Style"/>
      <family val="1"/>
    </font>
    <font>
      <sz val="24"/>
      <color theme="0"/>
      <name val="Calibri"/>
      <family val="2"/>
      <scheme val="minor"/>
    </font>
    <font>
      <sz val="22"/>
      <color rgb="FF000000"/>
      <name val="Bookman Old Style"/>
      <family val="1"/>
    </font>
    <font>
      <b/>
      <sz val="22"/>
      <color theme="1"/>
      <name val="Bookman Old Style"/>
      <family val="1"/>
    </font>
    <font>
      <sz val="22"/>
      <color theme="1"/>
      <name val="Bookman Old Style"/>
      <family val="1"/>
    </font>
    <font>
      <b/>
      <u/>
      <sz val="22"/>
      <color theme="1"/>
      <name val="Calibri"/>
      <family val="2"/>
      <scheme val="minor"/>
    </font>
    <font>
      <sz val="18"/>
      <color rgb="FF000000"/>
      <name val="Bookman Old Style"/>
      <family val="1"/>
    </font>
    <font>
      <b/>
      <sz val="18"/>
      <color theme="1"/>
      <name val="Bookman Old Style"/>
      <family val="1"/>
    </font>
  </fonts>
  <fills count="7">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s>
  <borders count="3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191">
    <xf numFmtId="0" fontId="0" fillId="0" borderId="0" xfId="0"/>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vertical="center" wrapText="1"/>
    </xf>
    <xf numFmtId="14" fontId="7" fillId="0" borderId="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4"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65" fontId="4" fillId="0" borderId="9" xfId="0" applyNumberFormat="1" applyFont="1" applyBorder="1" applyAlignment="1">
      <alignment horizontal="center" vertical="center" wrapText="1"/>
    </xf>
    <xf numFmtId="164" fontId="4" fillId="0" borderId="9"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6" xfId="0" applyNumberFormat="1" applyFont="1" applyBorder="1" applyAlignment="1">
      <alignment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4" xfId="0" quotePrefix="1" applyFont="1" applyBorder="1" applyAlignment="1">
      <alignment horizontal="center" vertical="center" wrapText="1"/>
    </xf>
    <xf numFmtId="0" fontId="7" fillId="0" borderId="0" xfId="0" applyFont="1" applyAlignment="1">
      <alignment horizontal="center"/>
    </xf>
    <xf numFmtId="0" fontId="7" fillId="0" borderId="0" xfId="0" applyFont="1"/>
    <xf numFmtId="4" fontId="7" fillId="0" borderId="0" xfId="0" applyNumberFormat="1" applyFont="1" applyAlignment="1">
      <alignment horizontal="center"/>
    </xf>
    <xf numFmtId="165" fontId="4" fillId="0" borderId="10"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165" fontId="4" fillId="0" borderId="1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 fillId="0" borderId="6" xfId="0" applyFont="1" applyBorder="1" applyAlignment="1">
      <alignmen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164" fontId="8"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9" xfId="0" applyBorder="1"/>
    <xf numFmtId="0" fontId="4" fillId="0" borderId="9" xfId="0" applyFont="1" applyBorder="1" applyAlignment="1">
      <alignment vertical="center" wrapText="1"/>
    </xf>
    <xf numFmtId="0" fontId="5"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6" fillId="2" borderId="20" xfId="0" applyFont="1" applyFill="1" applyBorder="1" applyAlignment="1">
      <alignment horizontal="center" vertical="center" wrapText="1"/>
    </xf>
    <xf numFmtId="14" fontId="7" fillId="0" borderId="21" xfId="0" applyNumberFormat="1"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0" borderId="5" xfId="0" applyFont="1" applyBorder="1" applyAlignment="1">
      <alignment horizontal="center" vertical="center" wrapText="1"/>
    </xf>
    <xf numFmtId="165" fontId="6" fillId="2"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5" fillId="0" borderId="9" xfId="0" applyFont="1" applyBorder="1" applyAlignment="1">
      <alignment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49" fontId="18" fillId="0" borderId="9" xfId="0" applyNumberFormat="1" applyFont="1" applyBorder="1" applyAlignment="1">
      <alignment horizontal="center" vertical="center" wrapText="1"/>
    </xf>
    <xf numFmtId="164" fontId="18" fillId="0" borderId="9" xfId="0" applyNumberFormat="1" applyFont="1" applyBorder="1" applyAlignment="1">
      <alignment horizontal="center" vertical="center" wrapText="1"/>
    </xf>
    <xf numFmtId="49" fontId="16" fillId="0" borderId="0" xfId="0" applyNumberFormat="1" applyFont="1" applyAlignment="1">
      <alignment vertical="center"/>
    </xf>
    <xf numFmtId="0" fontId="12" fillId="0" borderId="28" xfId="0" applyFont="1" applyBorder="1" applyAlignment="1">
      <alignment horizontal="center" vertical="center"/>
    </xf>
    <xf numFmtId="0" fontId="12" fillId="0" borderId="5" xfId="0" applyFont="1" applyBorder="1" applyAlignment="1">
      <alignment horizontal="center" vertical="center"/>
    </xf>
    <xf numFmtId="0" fontId="18"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26" xfId="0" applyFont="1" applyBorder="1" applyAlignment="1">
      <alignment vertical="center" wrapText="1"/>
    </xf>
    <xf numFmtId="0" fontId="12" fillId="0" borderId="3" xfId="0" applyFont="1" applyBorder="1" applyAlignment="1">
      <alignment horizontal="center" vertical="center" wrapText="1"/>
    </xf>
    <xf numFmtId="49" fontId="16" fillId="0" borderId="0" xfId="0" applyNumberFormat="1" applyFont="1" applyAlignment="1">
      <alignment horizontal="center" vertical="center"/>
    </xf>
    <xf numFmtId="0" fontId="5" fillId="0" borderId="9" xfId="0" applyFont="1" applyBorder="1"/>
    <xf numFmtId="164" fontId="5" fillId="0" borderId="9" xfId="0" applyNumberFormat="1" applyFont="1" applyBorder="1" applyAlignment="1">
      <alignment horizontal="center" vertical="center" wrapText="1"/>
    </xf>
    <xf numFmtId="49" fontId="5" fillId="0" borderId="9" xfId="0" applyNumberFormat="1" applyFont="1" applyBorder="1"/>
    <xf numFmtId="49" fontId="5" fillId="0" borderId="9" xfId="0" applyNumberFormat="1" applyFont="1" applyBorder="1" applyAlignment="1">
      <alignment horizontal="center" vertical="center" wrapText="1"/>
    </xf>
    <xf numFmtId="0" fontId="18" fillId="0" borderId="0" xfId="0" applyFont="1" applyAlignment="1">
      <alignment horizontal="center" vertical="center"/>
    </xf>
    <xf numFmtId="0" fontId="18" fillId="0" borderId="9" xfId="0" applyFont="1" applyBorder="1" applyAlignment="1">
      <alignment vertical="center" wrapText="1"/>
    </xf>
    <xf numFmtId="164" fontId="5" fillId="0" borderId="3" xfId="0" applyNumberFormat="1" applyFont="1" applyBorder="1" applyAlignment="1">
      <alignment horizontal="center" vertical="center" wrapText="1"/>
    </xf>
    <xf numFmtId="0" fontId="5" fillId="0" borderId="0" xfId="0" applyFont="1"/>
    <xf numFmtId="165" fontId="18" fillId="0" borderId="9" xfId="0" applyNumberFormat="1" applyFont="1" applyBorder="1" applyAlignment="1">
      <alignment horizontal="center" vertical="center"/>
    </xf>
    <xf numFmtId="0" fontId="18" fillId="0" borderId="3" xfId="0" applyFont="1" applyBorder="1" applyAlignment="1">
      <alignment horizontal="center" vertical="center" wrapText="1"/>
    </xf>
    <xf numFmtId="0" fontId="18" fillId="0" borderId="9" xfId="0" applyFont="1" applyBorder="1" applyAlignment="1">
      <alignment horizontal="center"/>
    </xf>
    <xf numFmtId="49" fontId="17" fillId="0" borderId="9" xfId="0" applyNumberFormat="1" applyFont="1" applyBorder="1"/>
    <xf numFmtId="49" fontId="17" fillId="0" borderId="9"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center" wrapText="1"/>
    </xf>
    <xf numFmtId="49" fontId="5" fillId="0" borderId="9" xfId="0" applyNumberFormat="1" applyFont="1" applyBorder="1" applyAlignment="1">
      <alignment wrapText="1"/>
    </xf>
    <xf numFmtId="49" fontId="16" fillId="0" borderId="9" xfId="0" applyNumberFormat="1" applyFont="1" applyBorder="1" applyAlignment="1">
      <alignment horizontal="center" vertical="center" wrapText="1"/>
    </xf>
    <xf numFmtId="0" fontId="17" fillId="0" borderId="25" xfId="0" applyFont="1" applyFill="1" applyBorder="1" applyAlignment="1">
      <alignment vertical="center" wrapText="1"/>
    </xf>
    <xf numFmtId="0" fontId="17" fillId="0" borderId="26" xfId="0" applyFont="1" applyFill="1" applyBorder="1" applyAlignment="1">
      <alignment vertical="center" wrapText="1"/>
    </xf>
    <xf numFmtId="0" fontId="17" fillId="0" borderId="4" xfId="0" applyFont="1" applyFill="1" applyBorder="1" applyAlignment="1">
      <alignment vertical="center" wrapText="1"/>
    </xf>
    <xf numFmtId="0" fontId="17" fillId="0" borderId="6" xfId="0" applyFont="1" applyFill="1" applyBorder="1" applyAlignment="1">
      <alignment vertical="center" wrapText="1"/>
    </xf>
    <xf numFmtId="14" fontId="18" fillId="0" borderId="27" xfId="0" applyNumberFormat="1" applyFont="1" applyFill="1" applyBorder="1" applyAlignment="1">
      <alignment vertical="center" wrapText="1"/>
    </xf>
    <xf numFmtId="14" fontId="18" fillId="0" borderId="3" xfId="0" applyNumberFormat="1" applyFont="1" applyFill="1" applyBorder="1" applyAlignment="1">
      <alignment vertical="center" wrapText="1"/>
    </xf>
    <xf numFmtId="0" fontId="18" fillId="0" borderId="27" xfId="0" applyFont="1" applyBorder="1" applyAlignment="1">
      <alignment vertical="center" wrapText="1"/>
    </xf>
    <xf numFmtId="0" fontId="18" fillId="0" borderId="3" xfId="0" applyFont="1" applyBorder="1" applyAlignment="1">
      <alignment vertical="center" wrapText="1"/>
    </xf>
    <xf numFmtId="0" fontId="18" fillId="0" borderId="25" xfId="0" applyFont="1" applyBorder="1" applyAlignment="1">
      <alignment vertical="center" wrapText="1"/>
    </xf>
    <xf numFmtId="0" fontId="14" fillId="0" borderId="0" xfId="0" applyFont="1" applyBorder="1" applyAlignment="1">
      <alignment vertical="center" wrapText="1"/>
    </xf>
    <xf numFmtId="49" fontId="17" fillId="0" borderId="26" xfId="0" applyNumberFormat="1" applyFont="1" applyBorder="1" applyAlignment="1">
      <alignment vertical="center" wrapText="1"/>
    </xf>
    <xf numFmtId="0" fontId="18" fillId="0" borderId="4" xfId="0" applyFont="1" applyBorder="1" applyAlignment="1">
      <alignment vertical="center" wrapText="1"/>
    </xf>
    <xf numFmtId="0" fontId="14" fillId="0" borderId="21" xfId="0" applyFont="1" applyBorder="1" applyAlignment="1">
      <alignment vertical="center" wrapText="1"/>
    </xf>
    <xf numFmtId="49" fontId="17" fillId="0" borderId="6" xfId="0" applyNumberFormat="1" applyFont="1" applyBorder="1" applyAlignment="1">
      <alignment vertical="center" wrapText="1"/>
    </xf>
    <xf numFmtId="164" fontId="18" fillId="0" borderId="27" xfId="0" applyNumberFormat="1" applyFont="1" applyBorder="1" applyAlignment="1">
      <alignment vertical="center" wrapText="1"/>
    </xf>
    <xf numFmtId="164" fontId="18" fillId="0" borderId="3" xfId="0" applyNumberFormat="1" applyFont="1" applyBorder="1" applyAlignment="1">
      <alignment vertical="center" wrapText="1"/>
    </xf>
    <xf numFmtId="0" fontId="5" fillId="0" borderId="27" xfId="0" applyFont="1" applyBorder="1" applyAlignment="1">
      <alignment vertical="center" wrapText="1"/>
    </xf>
    <xf numFmtId="0" fontId="5" fillId="0" borderId="3" xfId="0" applyFont="1" applyBorder="1" applyAlignment="1">
      <alignment vertical="center" wrapText="1"/>
    </xf>
    <xf numFmtId="49" fontId="18" fillId="0" borderId="27" xfId="0" applyNumberFormat="1" applyFont="1" applyBorder="1" applyAlignment="1">
      <alignment vertical="center" wrapText="1"/>
    </xf>
    <xf numFmtId="49" fontId="18" fillId="0" borderId="3" xfId="0" applyNumberFormat="1" applyFont="1" applyBorder="1" applyAlignment="1">
      <alignment vertical="center" wrapText="1"/>
    </xf>
    <xf numFmtId="0" fontId="5" fillId="0" borderId="12" xfId="0" applyFont="1" applyBorder="1" applyAlignment="1"/>
    <xf numFmtId="0" fontId="5" fillId="0" borderId="27" xfId="0" applyFont="1" applyBorder="1" applyAlignment="1"/>
    <xf numFmtId="0" fontId="5" fillId="0" borderId="3" xfId="0" applyFont="1" applyBorder="1" applyAlignment="1"/>
    <xf numFmtId="49" fontId="5" fillId="0" borderId="9" xfId="0" applyNumberFormat="1" applyFont="1" applyBorder="1" applyAlignment="1">
      <alignment horizontal="center" wrapText="1"/>
    </xf>
    <xf numFmtId="49" fontId="20" fillId="0" borderId="9" xfId="0" applyNumberFormat="1" applyFont="1" applyBorder="1" applyAlignment="1">
      <alignment horizontal="center" vertical="center"/>
    </xf>
    <xf numFmtId="49" fontId="17" fillId="2" borderId="31" xfId="0"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21" fillId="2"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20" fillId="0" borderId="9" xfId="0" applyFont="1" applyBorder="1" applyAlignment="1">
      <alignment horizontal="center" vertical="center"/>
    </xf>
    <xf numFmtId="49" fontId="4" fillId="0" borderId="9" xfId="0" applyNumberFormat="1" applyFont="1" applyBorder="1"/>
    <xf numFmtId="49" fontId="12" fillId="0" borderId="9" xfId="0" applyNumberFormat="1" applyFont="1" applyBorder="1" applyAlignment="1">
      <alignment horizontal="center" vertical="center"/>
    </xf>
    <xf numFmtId="49" fontId="20" fillId="0" borderId="9" xfId="0" applyNumberFormat="1" applyFont="1" applyBorder="1" applyAlignment="1">
      <alignment vertical="center"/>
    </xf>
    <xf numFmtId="49" fontId="4" fillId="0" borderId="9" xfId="0" applyNumberFormat="1" applyFont="1" applyBorder="1" applyAlignment="1">
      <alignment vertical="center" wrapText="1"/>
    </xf>
    <xf numFmtId="0" fontId="18"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1" fillId="6" borderId="16" xfId="0" applyFont="1" applyFill="1" applyBorder="1" applyAlignment="1">
      <alignment horizontal="center"/>
    </xf>
    <xf numFmtId="0" fontId="11" fillId="6" borderId="0" xfId="0" applyFont="1" applyFill="1" applyAlignment="1">
      <alignment horizontal="center"/>
    </xf>
    <xf numFmtId="0" fontId="4" fillId="0" borderId="14" xfId="0" applyFont="1" applyBorder="1" applyAlignment="1">
      <alignment horizontal="left" vertical="center" wrapText="1"/>
    </xf>
    <xf numFmtId="0" fontId="4" fillId="0" borderId="2" xfId="0" applyFont="1" applyBorder="1" applyAlignment="1">
      <alignment horizontal="left"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9" xfId="0" applyFont="1" applyFill="1" applyBorder="1" applyAlignment="1">
      <alignment horizontal="left" vertical="center" wrapText="1"/>
    </xf>
    <xf numFmtId="165" fontId="1" fillId="2" borderId="9" xfId="0" applyNumberFormat="1" applyFont="1" applyFill="1" applyBorder="1" applyAlignment="1">
      <alignment horizontal="center" vertical="center" wrapText="1"/>
    </xf>
    <xf numFmtId="165" fontId="6" fillId="2" borderId="2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17"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8" fillId="0" borderId="15"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W178"/>
  <sheetViews>
    <sheetView tabSelected="1" zoomScale="50" zoomScaleNormal="50" workbookViewId="0">
      <selection activeCell="A81" sqref="A81:B81"/>
    </sheetView>
  </sheetViews>
  <sheetFormatPr defaultColWidth="31.140625" defaultRowHeight="93.75" customHeight="1"/>
  <cols>
    <col min="1" max="1" width="31.140625" style="101"/>
    <col min="2" max="2" width="23.140625" style="101" customWidth="1"/>
    <col min="3" max="3" width="31.140625" style="111"/>
    <col min="4" max="4" width="64.85546875" style="101" customWidth="1"/>
    <col min="5" max="5" width="31.140625" style="115"/>
    <col min="6" max="6" width="70" style="101" customWidth="1"/>
    <col min="7" max="7" width="7.7109375" style="64" hidden="1" customWidth="1"/>
    <col min="8" max="8" width="34.28515625" style="112" hidden="1" customWidth="1"/>
    <col min="9" max="10" width="31.140625" style="101"/>
    <col min="11" max="11" width="31.140625" style="149"/>
    <col min="12" max="12" width="53.42578125" style="116" customWidth="1"/>
    <col min="13" max="16384" width="31.140625" style="101"/>
  </cols>
  <sheetData>
    <row r="1" spans="1:12" ht="135.75" customHeight="1">
      <c r="A1" s="173" t="s">
        <v>329</v>
      </c>
      <c r="B1" s="173"/>
      <c r="C1" s="144" t="s">
        <v>295</v>
      </c>
      <c r="D1" s="178" t="s">
        <v>0</v>
      </c>
      <c r="E1" s="144" t="s">
        <v>327</v>
      </c>
      <c r="F1" s="180" t="s">
        <v>339</v>
      </c>
      <c r="G1" s="182"/>
      <c r="H1" s="143" t="s">
        <v>338</v>
      </c>
      <c r="I1" s="176" t="s">
        <v>1</v>
      </c>
      <c r="J1" s="167" t="s">
        <v>326</v>
      </c>
      <c r="K1" s="146" t="s">
        <v>340</v>
      </c>
      <c r="L1" s="145" t="s">
        <v>331</v>
      </c>
    </row>
    <row r="2" spans="1:12" customFormat="1" ht="83.25" hidden="1" customHeight="1" thickBot="1">
      <c r="A2" s="174"/>
      <c r="B2" s="175"/>
      <c r="C2" s="68"/>
      <c r="D2" s="179"/>
      <c r="F2" s="181"/>
      <c r="G2" s="183"/>
      <c r="H2" s="77"/>
      <c r="I2" s="177"/>
      <c r="J2" s="168"/>
      <c r="K2" s="80"/>
    </row>
    <row r="3" spans="1:12" customFormat="1" ht="75.75" hidden="1" customHeight="1" thickBot="1">
      <c r="A3" s="9">
        <v>1</v>
      </c>
      <c r="B3" s="8">
        <v>44204</v>
      </c>
      <c r="C3" s="69"/>
      <c r="D3" s="7" t="s">
        <v>2</v>
      </c>
      <c r="E3" s="72"/>
      <c r="F3" s="1" t="s">
        <v>3</v>
      </c>
      <c r="G3" s="2"/>
      <c r="H3" s="76"/>
      <c r="I3" s="3">
        <v>39699</v>
      </c>
      <c r="J3" s="4" t="s">
        <v>4</v>
      </c>
      <c r="K3" s="81"/>
    </row>
    <row r="4" spans="1:12" customFormat="1" ht="1.5" hidden="1" customHeight="1">
      <c r="A4" s="9">
        <v>2</v>
      </c>
      <c r="B4" s="10">
        <v>44207</v>
      </c>
      <c r="C4" s="69"/>
      <c r="D4" s="7" t="s">
        <v>5</v>
      </c>
      <c r="E4" s="7"/>
      <c r="F4" s="1" t="s">
        <v>6</v>
      </c>
      <c r="G4" s="2"/>
      <c r="H4" s="76"/>
      <c r="I4" s="3">
        <v>778.4</v>
      </c>
      <c r="J4" s="4" t="s">
        <v>7</v>
      </c>
      <c r="K4" s="81"/>
    </row>
    <row r="5" spans="1:12" ht="212.25" customHeight="1">
      <c r="A5" s="155" t="s">
        <v>330</v>
      </c>
      <c r="B5" s="155"/>
      <c r="C5" s="89" t="s">
        <v>297</v>
      </c>
      <c r="D5" s="88" t="s">
        <v>296</v>
      </c>
      <c r="E5" s="153"/>
      <c r="F5" s="154"/>
      <c r="G5" s="11" t="s">
        <v>9</v>
      </c>
      <c r="H5" s="100" t="s">
        <v>363</v>
      </c>
      <c r="I5" s="102">
        <v>3900</v>
      </c>
      <c r="J5" s="66" t="s">
        <v>10</v>
      </c>
      <c r="K5" s="142" t="s">
        <v>363</v>
      </c>
      <c r="L5" s="117" t="s">
        <v>364</v>
      </c>
    </row>
    <row r="6" spans="1:12" customFormat="1" ht="74.25" hidden="1" customHeight="1">
      <c r="A6" s="9">
        <v>4</v>
      </c>
      <c r="B6" s="10">
        <v>44207</v>
      </c>
      <c r="C6" s="69"/>
      <c r="D6" s="7" t="s">
        <v>12</v>
      </c>
      <c r="E6" s="71"/>
      <c r="F6" s="1" t="s">
        <v>13</v>
      </c>
      <c r="G6" s="2"/>
      <c r="H6" s="100"/>
      <c r="I6" s="3">
        <v>25056.9</v>
      </c>
      <c r="J6" s="4" t="s">
        <v>11</v>
      </c>
      <c r="K6" s="81"/>
    </row>
    <row r="7" spans="1:12" customFormat="1" ht="126" hidden="1" customHeight="1">
      <c r="A7" s="9">
        <v>5</v>
      </c>
      <c r="B7" s="10">
        <v>44210</v>
      </c>
      <c r="C7" s="69"/>
      <c r="D7" s="7" t="s">
        <v>15</v>
      </c>
      <c r="E7" s="7"/>
      <c r="F7" s="12" t="s">
        <v>14</v>
      </c>
      <c r="G7" s="2"/>
      <c r="H7" s="100"/>
      <c r="I7" s="13">
        <v>2750</v>
      </c>
      <c r="J7" s="14" t="s">
        <v>16</v>
      </c>
      <c r="K7" s="81"/>
    </row>
    <row r="8" spans="1:12" customFormat="1" ht="109.5" hidden="1" customHeight="1">
      <c r="A8" s="9">
        <v>6</v>
      </c>
      <c r="B8" s="10">
        <v>44211</v>
      </c>
      <c r="C8" s="69"/>
      <c r="D8" s="7" t="s">
        <v>17</v>
      </c>
      <c r="E8" s="7"/>
      <c r="F8" s="1" t="s">
        <v>8</v>
      </c>
      <c r="G8" s="2"/>
      <c r="H8" s="100"/>
      <c r="I8" s="13">
        <v>9750</v>
      </c>
      <c r="J8" s="14" t="s">
        <v>18</v>
      </c>
      <c r="K8" s="81"/>
    </row>
    <row r="9" spans="1:12" customFormat="1" ht="33.75" hidden="1" customHeight="1">
      <c r="A9" s="9">
        <v>7</v>
      </c>
      <c r="B9" s="10">
        <v>44214</v>
      </c>
      <c r="C9" s="69"/>
      <c r="D9" s="7" t="s">
        <v>19</v>
      </c>
      <c r="E9" s="7"/>
      <c r="F9" s="1" t="s">
        <v>13</v>
      </c>
      <c r="G9" s="2"/>
      <c r="H9" s="100"/>
      <c r="I9" s="15">
        <v>39767.4</v>
      </c>
      <c r="J9" s="14" t="s">
        <v>26</v>
      </c>
      <c r="K9" s="81"/>
    </row>
    <row r="10" spans="1:12" customFormat="1" ht="69.75" hidden="1" customHeight="1">
      <c r="A10" s="9">
        <v>8</v>
      </c>
      <c r="B10" s="10">
        <v>44214</v>
      </c>
      <c r="C10" s="69"/>
      <c r="D10" s="7" t="s">
        <v>22</v>
      </c>
      <c r="E10" s="7"/>
      <c r="F10" s="17" t="s">
        <v>3</v>
      </c>
      <c r="G10" s="2"/>
      <c r="H10" s="100"/>
      <c r="I10" s="16">
        <v>4940</v>
      </c>
      <c r="J10" s="14" t="s">
        <v>23</v>
      </c>
      <c r="K10" s="81"/>
    </row>
    <row r="11" spans="1:12" customFormat="1" ht="69.75" hidden="1" customHeight="1">
      <c r="A11" s="9">
        <v>9</v>
      </c>
      <c r="B11" s="10">
        <v>44214</v>
      </c>
      <c r="C11" s="69"/>
      <c r="D11" s="7" t="s">
        <v>24</v>
      </c>
      <c r="E11" s="7"/>
      <c r="F11" s="12" t="s">
        <v>3</v>
      </c>
      <c r="G11" s="2"/>
      <c r="H11" s="100"/>
      <c r="I11" s="13">
        <v>4824.8100000000004</v>
      </c>
      <c r="J11" s="14" t="s">
        <v>25</v>
      </c>
      <c r="K11" s="81"/>
    </row>
    <row r="12" spans="1:12" ht="93.75" customHeight="1">
      <c r="A12" s="155" t="s">
        <v>289</v>
      </c>
      <c r="B12" s="155"/>
      <c r="C12" s="89" t="s">
        <v>306</v>
      </c>
      <c r="D12" s="88" t="s">
        <v>307</v>
      </c>
      <c r="E12" s="114" t="s">
        <v>328</v>
      </c>
      <c r="F12" s="66"/>
      <c r="G12" s="11" t="s">
        <v>9</v>
      </c>
      <c r="H12" s="100" t="s">
        <v>365</v>
      </c>
      <c r="I12" s="102">
        <v>6722</v>
      </c>
      <c r="J12" s="66" t="s">
        <v>21</v>
      </c>
      <c r="K12" s="147" t="s">
        <v>365</v>
      </c>
      <c r="L12" s="117" t="s">
        <v>364</v>
      </c>
    </row>
    <row r="13" spans="1:12" customFormat="1" ht="122.25" hidden="1" customHeight="1">
      <c r="A13" s="186">
        <v>11</v>
      </c>
      <c r="B13" s="186">
        <v>44216</v>
      </c>
      <c r="C13" s="65"/>
      <c r="D13" s="7" t="s">
        <v>27</v>
      </c>
      <c r="E13" s="71"/>
      <c r="F13" s="1" t="s">
        <v>20</v>
      </c>
      <c r="G13" s="2"/>
      <c r="H13" s="100"/>
      <c r="I13" s="18">
        <v>40000</v>
      </c>
      <c r="J13" s="4" t="s">
        <v>28</v>
      </c>
      <c r="K13" s="81"/>
    </row>
    <row r="14" spans="1:12" customFormat="1" ht="42.75" hidden="1" customHeight="1">
      <c r="A14" s="186">
        <v>12</v>
      </c>
      <c r="B14" s="186">
        <v>44216</v>
      </c>
      <c r="C14" s="65"/>
      <c r="D14" s="7" t="s">
        <v>29</v>
      </c>
      <c r="E14" s="7"/>
      <c r="F14" s="1" t="s">
        <v>20</v>
      </c>
      <c r="G14" s="2"/>
      <c r="H14" s="100"/>
      <c r="I14" s="3" t="s">
        <v>30</v>
      </c>
      <c r="J14" s="4"/>
      <c r="K14" s="81"/>
    </row>
    <row r="15" spans="1:12" ht="93.75" customHeight="1">
      <c r="A15" s="155" t="s">
        <v>290</v>
      </c>
      <c r="B15" s="155"/>
      <c r="C15" s="89" t="s">
        <v>309</v>
      </c>
      <c r="D15" s="88" t="s">
        <v>308</v>
      </c>
      <c r="E15" s="114" t="s">
        <v>328</v>
      </c>
      <c r="F15" s="66"/>
      <c r="G15" s="11" t="s">
        <v>9</v>
      </c>
      <c r="H15" s="100" t="s">
        <v>367</v>
      </c>
      <c r="I15" s="102">
        <v>950</v>
      </c>
      <c r="J15" s="66" t="s">
        <v>31</v>
      </c>
      <c r="K15" s="142" t="s">
        <v>367</v>
      </c>
      <c r="L15" s="117" t="s">
        <v>366</v>
      </c>
    </row>
    <row r="16" spans="1:12" customFormat="1" ht="89.25" hidden="1" customHeight="1">
      <c r="A16" s="186">
        <v>14</v>
      </c>
      <c r="B16" s="186">
        <v>44217</v>
      </c>
      <c r="C16" s="65"/>
      <c r="D16" s="7" t="s">
        <v>32</v>
      </c>
      <c r="E16" s="71"/>
      <c r="F16" s="1" t="s">
        <v>33</v>
      </c>
      <c r="G16" s="2"/>
      <c r="H16" s="76"/>
      <c r="I16" s="3">
        <v>1112.5</v>
      </c>
      <c r="J16" s="4" t="s">
        <v>34</v>
      </c>
      <c r="K16" s="81"/>
    </row>
    <row r="17" spans="1:12" customFormat="1" ht="93" hidden="1" customHeight="1">
      <c r="A17" s="186">
        <v>15</v>
      </c>
      <c r="B17" s="186">
        <v>44217</v>
      </c>
      <c r="C17" s="65"/>
      <c r="D17" s="7" t="s">
        <v>35</v>
      </c>
      <c r="E17" s="7"/>
      <c r="F17" s="12" t="s">
        <v>3</v>
      </c>
      <c r="G17" s="2"/>
      <c r="H17" s="76"/>
      <c r="I17" s="3">
        <v>242.5</v>
      </c>
      <c r="J17" s="4" t="s">
        <v>23</v>
      </c>
      <c r="K17" s="81"/>
    </row>
    <row r="18" spans="1:12" customFormat="1" ht="121.5" hidden="1" customHeight="1">
      <c r="A18" s="186">
        <v>16</v>
      </c>
      <c r="B18" s="186">
        <v>44218</v>
      </c>
      <c r="C18" s="65"/>
      <c r="D18" s="7" t="s">
        <v>37</v>
      </c>
      <c r="E18" s="7"/>
      <c r="F18" s="1" t="s">
        <v>20</v>
      </c>
      <c r="G18" s="2"/>
      <c r="H18" s="76"/>
      <c r="I18" s="3">
        <v>2671.35</v>
      </c>
      <c r="J18" s="13" t="s">
        <v>36</v>
      </c>
      <c r="K18" s="82"/>
    </row>
    <row r="19" spans="1:12" ht="93.75" customHeight="1">
      <c r="A19" s="155" t="s">
        <v>291</v>
      </c>
      <c r="B19" s="155"/>
      <c r="C19" s="89" t="s">
        <v>323</v>
      </c>
      <c r="D19" s="88" t="s">
        <v>38</v>
      </c>
      <c r="E19" s="89" t="s">
        <v>328</v>
      </c>
      <c r="F19" s="66" t="s">
        <v>377</v>
      </c>
      <c r="G19" s="11" t="s">
        <v>9</v>
      </c>
      <c r="H19" s="100" t="s">
        <v>349</v>
      </c>
      <c r="I19" s="102">
        <v>1000</v>
      </c>
      <c r="J19" s="66" t="s">
        <v>39</v>
      </c>
      <c r="K19" s="142" t="s">
        <v>349</v>
      </c>
      <c r="L19" s="117" t="s">
        <v>342</v>
      </c>
    </row>
    <row r="20" spans="1:12" customFormat="1" ht="87.75" hidden="1" customHeight="1">
      <c r="A20" s="186">
        <v>18</v>
      </c>
      <c r="B20" s="186">
        <v>44218</v>
      </c>
      <c r="C20" s="65"/>
      <c r="D20" s="7" t="s">
        <v>40</v>
      </c>
      <c r="E20" s="71" t="s">
        <v>328</v>
      </c>
      <c r="F20" s="1" t="s">
        <v>13</v>
      </c>
      <c r="G20" s="2"/>
      <c r="H20" s="76"/>
      <c r="I20" s="3">
        <v>10260</v>
      </c>
      <c r="J20" s="4" t="s">
        <v>41</v>
      </c>
      <c r="K20" s="81"/>
    </row>
    <row r="21" spans="1:12" customFormat="1" ht="46.5" hidden="1" customHeight="1">
      <c r="A21" s="186">
        <v>19</v>
      </c>
      <c r="B21" s="186">
        <v>44218</v>
      </c>
      <c r="C21" s="65"/>
      <c r="D21" s="7" t="s">
        <v>42</v>
      </c>
      <c r="E21" s="7"/>
      <c r="F21" s="1" t="s">
        <v>13</v>
      </c>
      <c r="G21" s="2"/>
      <c r="H21" s="76"/>
      <c r="I21" s="3">
        <v>1740</v>
      </c>
      <c r="J21" s="4" t="s">
        <v>43</v>
      </c>
      <c r="K21" s="81"/>
    </row>
    <row r="22" spans="1:12" ht="93.75" customHeight="1">
      <c r="A22" s="155" t="s">
        <v>292</v>
      </c>
      <c r="B22" s="155"/>
      <c r="C22" s="105" t="s">
        <v>325</v>
      </c>
      <c r="D22" s="88" t="s">
        <v>44</v>
      </c>
      <c r="E22" s="89" t="s">
        <v>328</v>
      </c>
      <c r="F22" s="66" t="s">
        <v>376</v>
      </c>
      <c r="G22" s="11" t="s">
        <v>9</v>
      </c>
      <c r="H22" s="93">
        <v>13130961009</v>
      </c>
      <c r="I22" s="102">
        <v>1110</v>
      </c>
      <c r="J22" s="66" t="s">
        <v>45</v>
      </c>
      <c r="K22" s="142" t="s">
        <v>341</v>
      </c>
      <c r="L22" s="117" t="s">
        <v>342</v>
      </c>
    </row>
    <row r="23" spans="1:12" customFormat="1" ht="76.5" hidden="1" customHeight="1">
      <c r="A23" s="186">
        <v>21</v>
      </c>
      <c r="B23" s="186">
        <v>44218</v>
      </c>
      <c r="C23" s="65"/>
      <c r="D23" s="7" t="s">
        <v>46</v>
      </c>
      <c r="E23" s="71" t="s">
        <v>328</v>
      </c>
      <c r="F23" s="1" t="s">
        <v>13</v>
      </c>
      <c r="G23" s="2"/>
      <c r="H23" s="93"/>
      <c r="I23" s="3">
        <v>9720</v>
      </c>
      <c r="J23" s="4" t="s">
        <v>47</v>
      </c>
      <c r="K23" s="81"/>
    </row>
    <row r="24" spans="1:12" customFormat="1" ht="128.25" hidden="1" customHeight="1">
      <c r="A24" s="186">
        <v>22</v>
      </c>
      <c r="B24" s="186">
        <v>44221</v>
      </c>
      <c r="C24" s="65"/>
      <c r="D24" s="7" t="s">
        <v>48</v>
      </c>
      <c r="E24" s="7"/>
      <c r="F24" s="1" t="s">
        <v>8</v>
      </c>
      <c r="G24" s="2"/>
      <c r="H24" s="93"/>
      <c r="I24" s="3" t="s">
        <v>30</v>
      </c>
      <c r="J24" s="4"/>
      <c r="K24" s="81"/>
    </row>
    <row r="25" spans="1:12" customFormat="1" ht="108.75" hidden="1" customHeight="1">
      <c r="A25" s="186">
        <v>23</v>
      </c>
      <c r="B25" s="186">
        <v>44221</v>
      </c>
      <c r="C25" s="65"/>
      <c r="D25" s="7" t="s">
        <v>97</v>
      </c>
      <c r="E25" s="7"/>
      <c r="F25" s="1" t="s">
        <v>49</v>
      </c>
      <c r="G25" s="2"/>
      <c r="H25" s="93"/>
      <c r="I25" s="3">
        <v>2770.2</v>
      </c>
      <c r="J25" s="4" t="s">
        <v>53</v>
      </c>
      <c r="K25" s="81"/>
    </row>
    <row r="26" spans="1:12" customFormat="1" ht="114.75" hidden="1" customHeight="1">
      <c r="A26" s="186">
        <v>24</v>
      </c>
      <c r="B26" s="186">
        <v>44221</v>
      </c>
      <c r="C26" s="65"/>
      <c r="D26" s="7" t="s">
        <v>50</v>
      </c>
      <c r="E26" s="7"/>
      <c r="F26" s="1" t="s">
        <v>6</v>
      </c>
      <c r="G26" s="2"/>
      <c r="H26" s="93"/>
      <c r="I26" s="3">
        <v>27000</v>
      </c>
      <c r="J26" s="4" t="s">
        <v>51</v>
      </c>
      <c r="K26" s="81"/>
    </row>
    <row r="27" spans="1:12" ht="93.75" customHeight="1">
      <c r="A27" s="155" t="s">
        <v>293</v>
      </c>
      <c r="B27" s="155"/>
      <c r="C27" s="89" t="s">
        <v>305</v>
      </c>
      <c r="D27" s="88" t="s">
        <v>357</v>
      </c>
      <c r="E27" s="114" t="s">
        <v>328</v>
      </c>
      <c r="F27" s="66"/>
      <c r="G27" s="11" t="s">
        <v>9</v>
      </c>
      <c r="H27" s="93" t="s">
        <v>368</v>
      </c>
      <c r="I27" s="102">
        <v>2800</v>
      </c>
      <c r="J27" s="66" t="s">
        <v>55</v>
      </c>
      <c r="K27" s="148" t="s">
        <v>368</v>
      </c>
      <c r="L27" s="117" t="s">
        <v>364</v>
      </c>
    </row>
    <row r="28" spans="1:12" customFormat="1" ht="131.25" hidden="1" customHeight="1">
      <c r="A28" s="186">
        <v>26</v>
      </c>
      <c r="B28" s="186">
        <v>44221</v>
      </c>
      <c r="C28" s="65"/>
      <c r="D28" s="7" t="s">
        <v>66</v>
      </c>
      <c r="E28" s="71"/>
      <c r="F28" s="1" t="s">
        <v>56</v>
      </c>
      <c r="G28" s="2"/>
      <c r="H28" s="93"/>
      <c r="I28" s="3">
        <f>124500/1.22</f>
        <v>102049.18032786886</v>
      </c>
      <c r="J28" s="4" t="s">
        <v>57</v>
      </c>
      <c r="K28" s="81"/>
    </row>
    <row r="29" spans="1:12" ht="140.25" customHeight="1">
      <c r="A29" s="155" t="s">
        <v>294</v>
      </c>
      <c r="B29" s="155"/>
      <c r="C29" s="89" t="s">
        <v>356</v>
      </c>
      <c r="D29" s="88" t="s">
        <v>58</v>
      </c>
      <c r="E29" s="89" t="s">
        <v>328</v>
      </c>
      <c r="F29" s="66" t="s">
        <v>378</v>
      </c>
      <c r="G29" s="11" t="s">
        <v>9</v>
      </c>
      <c r="H29" s="93" t="s">
        <v>354</v>
      </c>
      <c r="I29" s="102">
        <v>670</v>
      </c>
      <c r="J29" s="66" t="s">
        <v>353</v>
      </c>
      <c r="K29" s="147" t="s">
        <v>354</v>
      </c>
      <c r="L29" s="117" t="s">
        <v>355</v>
      </c>
    </row>
    <row r="30" spans="1:12" customFormat="1" ht="55.5" hidden="1" customHeight="1">
      <c r="A30" s="186">
        <v>28</v>
      </c>
      <c r="B30" s="186">
        <v>44224</v>
      </c>
      <c r="C30" s="65"/>
      <c r="D30" s="7" t="s">
        <v>60</v>
      </c>
      <c r="E30" s="71"/>
      <c r="F30" s="1" t="s">
        <v>6</v>
      </c>
      <c r="G30" s="2"/>
      <c r="H30" s="93"/>
      <c r="I30" s="3">
        <v>2094.89</v>
      </c>
      <c r="J30" s="4" t="s">
        <v>197</v>
      </c>
      <c r="K30" s="81"/>
    </row>
    <row r="31" spans="1:12" customFormat="1" ht="135.75" hidden="1" customHeight="1">
      <c r="A31" s="186">
        <v>29</v>
      </c>
      <c r="B31" s="186">
        <v>44224</v>
      </c>
      <c r="C31" s="65"/>
      <c r="D31" s="7" t="s">
        <v>70</v>
      </c>
      <c r="E31" s="7"/>
      <c r="F31" s="12" t="s">
        <v>8</v>
      </c>
      <c r="G31" s="2"/>
      <c r="H31" s="93"/>
      <c r="I31" s="3"/>
      <c r="J31" s="4"/>
      <c r="K31" s="81"/>
    </row>
    <row r="32" spans="1:12" customFormat="1" ht="69.75" hidden="1" customHeight="1">
      <c r="A32" s="186">
        <v>30</v>
      </c>
      <c r="B32" s="186">
        <v>44225</v>
      </c>
      <c r="C32" s="65"/>
      <c r="D32" s="7" t="s">
        <v>61</v>
      </c>
      <c r="E32" s="7"/>
      <c r="F32" s="1" t="s">
        <v>59</v>
      </c>
      <c r="G32" s="2"/>
      <c r="H32" s="93"/>
      <c r="I32" s="3">
        <v>1940</v>
      </c>
      <c r="J32" s="4" t="s">
        <v>62</v>
      </c>
      <c r="K32" s="81"/>
    </row>
    <row r="33" spans="1:17" customFormat="1" ht="87" hidden="1" customHeight="1">
      <c r="A33" s="186">
        <v>31</v>
      </c>
      <c r="B33" s="186">
        <v>44225</v>
      </c>
      <c r="C33" s="65"/>
      <c r="D33" s="7" t="s">
        <v>63</v>
      </c>
      <c r="E33" s="7"/>
      <c r="F33" s="1" t="s">
        <v>33</v>
      </c>
      <c r="G33" s="2"/>
      <c r="H33" s="93"/>
      <c r="I33" s="3" t="s">
        <v>65</v>
      </c>
      <c r="J33" s="4" t="s">
        <v>64</v>
      </c>
      <c r="K33" s="81"/>
    </row>
    <row r="34" spans="1:17" customFormat="1" ht="70.5" hidden="1" customHeight="1">
      <c r="A34" s="186">
        <v>32</v>
      </c>
      <c r="B34" s="186">
        <v>44228</v>
      </c>
      <c r="C34" s="65"/>
      <c r="D34" s="7" t="s">
        <v>67</v>
      </c>
      <c r="E34" s="7"/>
      <c r="F34" s="1" t="s">
        <v>13</v>
      </c>
      <c r="G34" s="2"/>
      <c r="H34" s="93"/>
      <c r="I34" s="3">
        <v>30380.76</v>
      </c>
      <c r="J34" s="4" t="s">
        <v>68</v>
      </c>
      <c r="K34" s="81"/>
    </row>
    <row r="35" spans="1:17" customFormat="1" ht="46.5" hidden="1" customHeight="1">
      <c r="A35" s="186">
        <v>33</v>
      </c>
      <c r="B35" s="186">
        <v>44228</v>
      </c>
      <c r="C35" s="65"/>
      <c r="D35" s="7" t="s">
        <v>69</v>
      </c>
      <c r="E35" s="7"/>
      <c r="F35" s="1" t="s">
        <v>13</v>
      </c>
      <c r="G35" s="2"/>
      <c r="H35" s="93"/>
      <c r="I35" s="3">
        <v>4000</v>
      </c>
      <c r="J35" s="4" t="s">
        <v>43</v>
      </c>
      <c r="K35" s="81"/>
    </row>
    <row r="36" spans="1:17" customFormat="1" ht="68.25" hidden="1" customHeight="1">
      <c r="A36" s="186">
        <v>34</v>
      </c>
      <c r="B36" s="186">
        <v>44229</v>
      </c>
      <c r="C36" s="65"/>
      <c r="D36" s="7" t="s">
        <v>71</v>
      </c>
      <c r="E36" s="7"/>
      <c r="F36" s="1" t="s">
        <v>13</v>
      </c>
      <c r="G36" s="2"/>
      <c r="H36" s="93"/>
      <c r="I36" s="3">
        <v>0</v>
      </c>
      <c r="J36" s="4" t="s">
        <v>72</v>
      </c>
      <c r="K36" s="81"/>
    </row>
    <row r="37" spans="1:17" customFormat="1" ht="46.5" hidden="1" customHeight="1">
      <c r="A37" s="186">
        <v>35</v>
      </c>
      <c r="B37" s="186">
        <v>44229</v>
      </c>
      <c r="C37" s="65"/>
      <c r="D37" s="7" t="s">
        <v>73</v>
      </c>
      <c r="E37" s="7"/>
      <c r="F37" s="1" t="s">
        <v>49</v>
      </c>
      <c r="G37" s="2"/>
      <c r="H37" s="93"/>
      <c r="I37" s="3">
        <v>985</v>
      </c>
      <c r="J37" s="4" t="s">
        <v>74</v>
      </c>
      <c r="K37" s="81"/>
    </row>
    <row r="38" spans="1:17" customFormat="1" ht="46.5" hidden="1" customHeight="1">
      <c r="A38" s="186">
        <v>36</v>
      </c>
      <c r="B38" s="186">
        <v>44229</v>
      </c>
      <c r="C38" s="65"/>
      <c r="D38" s="7" t="s">
        <v>75</v>
      </c>
      <c r="E38" s="7"/>
      <c r="F38" s="1" t="s">
        <v>13</v>
      </c>
      <c r="G38" s="2"/>
      <c r="H38" s="93"/>
      <c r="I38" s="3">
        <f>2318</f>
        <v>2318</v>
      </c>
      <c r="J38" s="4" t="s">
        <v>76</v>
      </c>
      <c r="K38" s="81"/>
    </row>
    <row r="39" spans="1:17" customFormat="1" ht="46.5" hidden="1" customHeight="1">
      <c r="A39" s="186">
        <v>37</v>
      </c>
      <c r="B39" s="186">
        <v>44229</v>
      </c>
      <c r="C39" s="65"/>
      <c r="D39" s="7" t="s">
        <v>77</v>
      </c>
      <c r="E39" s="7"/>
      <c r="F39" s="1" t="s">
        <v>13</v>
      </c>
      <c r="G39" s="2"/>
      <c r="H39" s="93"/>
      <c r="I39" s="3">
        <f>32922.97</f>
        <v>32922.97</v>
      </c>
      <c r="J39" s="4" t="s">
        <v>78</v>
      </c>
      <c r="K39" s="81"/>
    </row>
    <row r="40" spans="1:17" customFormat="1" ht="46.5" hidden="1" customHeight="1">
      <c r="A40" s="186">
        <v>38</v>
      </c>
      <c r="B40" s="186">
        <v>44231</v>
      </c>
      <c r="C40" s="65"/>
      <c r="D40" s="7" t="s">
        <v>79</v>
      </c>
      <c r="E40" s="7"/>
      <c r="F40" s="1" t="s">
        <v>6</v>
      </c>
      <c r="G40" s="2"/>
      <c r="H40" s="93"/>
      <c r="I40" s="3">
        <v>1936.6</v>
      </c>
      <c r="J40" s="4" t="s">
        <v>80</v>
      </c>
      <c r="K40" s="81"/>
      <c r="O40">
        <v>2200.6799999999998</v>
      </c>
      <c r="Q40">
        <f>SUM(O40/100)*88</f>
        <v>1936.5983999999999</v>
      </c>
    </row>
    <row r="41" spans="1:17" customFormat="1" ht="123" hidden="1" customHeight="1">
      <c r="A41" s="186">
        <v>39</v>
      </c>
      <c r="B41" s="186">
        <v>44232</v>
      </c>
      <c r="C41" s="65"/>
      <c r="D41" s="7" t="s">
        <v>81</v>
      </c>
      <c r="E41" s="7"/>
      <c r="F41" s="1" t="s">
        <v>20</v>
      </c>
      <c r="G41" s="2"/>
      <c r="H41" s="93"/>
      <c r="I41" s="3">
        <v>4543.33</v>
      </c>
      <c r="J41" s="13" t="s">
        <v>82</v>
      </c>
      <c r="K41" s="82"/>
    </row>
    <row r="42" spans="1:17" customFormat="1" ht="46.5" hidden="1" customHeight="1">
      <c r="A42" s="186">
        <v>40</v>
      </c>
      <c r="B42" s="186">
        <v>44236</v>
      </c>
      <c r="C42" s="65"/>
      <c r="D42" s="7" t="s">
        <v>83</v>
      </c>
      <c r="E42" s="7"/>
      <c r="F42" s="1" t="s">
        <v>8</v>
      </c>
      <c r="G42" s="2"/>
      <c r="H42" s="93"/>
      <c r="I42" s="3">
        <f>3050/1.22</f>
        <v>2500</v>
      </c>
      <c r="J42" s="4" t="s">
        <v>84</v>
      </c>
      <c r="K42" s="81"/>
    </row>
    <row r="43" spans="1:17" customFormat="1" ht="129" hidden="1" customHeight="1">
      <c r="A43" s="186">
        <v>41</v>
      </c>
      <c r="B43" s="186">
        <v>44237</v>
      </c>
      <c r="C43" s="65"/>
      <c r="D43" s="7" t="s">
        <v>85</v>
      </c>
      <c r="E43" s="7"/>
      <c r="F43" s="1" t="s">
        <v>3</v>
      </c>
      <c r="G43" s="2"/>
      <c r="H43" s="93"/>
      <c r="I43" s="3">
        <v>56</v>
      </c>
      <c r="J43" s="4" t="s">
        <v>86</v>
      </c>
      <c r="K43" s="81"/>
    </row>
    <row r="44" spans="1:17" customFormat="1" ht="57" hidden="1" customHeight="1">
      <c r="A44" s="186">
        <v>42</v>
      </c>
      <c r="B44" s="186">
        <v>44237</v>
      </c>
      <c r="C44" s="65"/>
      <c r="D44" s="7" t="s">
        <v>87</v>
      </c>
      <c r="E44" s="7"/>
      <c r="F44" s="1" t="s">
        <v>13</v>
      </c>
      <c r="G44" s="2"/>
      <c r="H44" s="93"/>
      <c r="I44" s="3" t="s">
        <v>30</v>
      </c>
      <c r="J44" s="4" t="s">
        <v>72</v>
      </c>
      <c r="K44" s="81"/>
    </row>
    <row r="45" spans="1:17" customFormat="1" ht="46.5" hidden="1" customHeight="1">
      <c r="A45" s="186">
        <v>43</v>
      </c>
      <c r="B45" s="186">
        <v>44237</v>
      </c>
      <c r="C45" s="65"/>
      <c r="D45" s="7" t="s">
        <v>88</v>
      </c>
      <c r="E45" s="7"/>
      <c r="F45" s="1" t="s">
        <v>13</v>
      </c>
      <c r="G45" s="2"/>
      <c r="H45" s="93"/>
      <c r="I45" s="3">
        <v>1350</v>
      </c>
      <c r="J45" s="4" t="s">
        <v>89</v>
      </c>
      <c r="K45" s="81"/>
    </row>
    <row r="46" spans="1:17" customFormat="1" ht="44.25" hidden="1" customHeight="1">
      <c r="A46" s="186">
        <v>44</v>
      </c>
      <c r="B46" s="186">
        <v>44237</v>
      </c>
      <c r="C46" s="65"/>
      <c r="D46" s="7" t="s">
        <v>90</v>
      </c>
      <c r="E46" s="7"/>
      <c r="F46" s="1" t="s">
        <v>56</v>
      </c>
      <c r="G46" s="2"/>
      <c r="H46" s="93"/>
      <c r="I46" s="3"/>
      <c r="J46" s="4"/>
      <c r="K46" s="81"/>
    </row>
    <row r="47" spans="1:17" customFormat="1" ht="100.5" hidden="1" customHeight="1">
      <c r="A47" s="186">
        <v>45</v>
      </c>
      <c r="B47" s="186">
        <v>44237</v>
      </c>
      <c r="C47" s="65"/>
      <c r="D47" s="7" t="s">
        <v>91</v>
      </c>
      <c r="E47" s="7"/>
      <c r="F47" s="1" t="s">
        <v>3</v>
      </c>
      <c r="G47" s="2"/>
      <c r="H47" s="93"/>
      <c r="I47" s="3">
        <v>2070</v>
      </c>
      <c r="J47" s="4" t="s">
        <v>92</v>
      </c>
      <c r="K47" s="81"/>
    </row>
    <row r="48" spans="1:17" customFormat="1" ht="135.75" hidden="1" customHeight="1">
      <c r="A48" s="186">
        <v>46</v>
      </c>
      <c r="B48" s="186">
        <v>44237</v>
      </c>
      <c r="C48" s="65"/>
      <c r="D48" s="7" t="s">
        <v>93</v>
      </c>
      <c r="E48" s="7"/>
      <c r="F48" s="1" t="s">
        <v>14</v>
      </c>
      <c r="G48" s="2"/>
      <c r="H48" s="93"/>
      <c r="I48" s="3" t="s">
        <v>30</v>
      </c>
      <c r="J48" s="4" t="s">
        <v>94</v>
      </c>
      <c r="K48" s="81"/>
    </row>
    <row r="49" spans="1:12" ht="93.75" customHeight="1">
      <c r="A49" s="155" t="s">
        <v>317</v>
      </c>
      <c r="B49" s="155"/>
      <c r="C49" s="114" t="s">
        <v>369</v>
      </c>
      <c r="D49" s="88" t="s">
        <v>319</v>
      </c>
      <c r="E49" s="114" t="s">
        <v>328</v>
      </c>
      <c r="F49" s="66"/>
      <c r="G49" s="11" t="s">
        <v>9</v>
      </c>
      <c r="H49" s="93" t="s">
        <v>370</v>
      </c>
      <c r="I49" s="102">
        <v>9900</v>
      </c>
      <c r="J49" s="66" t="s">
        <v>371</v>
      </c>
      <c r="K49" s="142" t="s">
        <v>370</v>
      </c>
      <c r="L49" s="117" t="s">
        <v>366</v>
      </c>
    </row>
    <row r="50" spans="1:12" customFormat="1" ht="93" hidden="1" customHeight="1">
      <c r="A50" s="186">
        <v>48</v>
      </c>
      <c r="B50" s="186">
        <v>44238</v>
      </c>
      <c r="C50" s="65"/>
      <c r="D50" s="7" t="s">
        <v>95</v>
      </c>
      <c r="E50" s="71"/>
      <c r="F50" s="1" t="s">
        <v>59</v>
      </c>
      <c r="G50" s="2"/>
      <c r="H50" s="93"/>
      <c r="I50" s="3">
        <v>37588.199999999997</v>
      </c>
      <c r="J50" s="4" t="s">
        <v>96</v>
      </c>
      <c r="K50" s="81"/>
    </row>
    <row r="51" spans="1:12" customFormat="1" ht="57" hidden="1" customHeight="1">
      <c r="A51" s="186">
        <v>49</v>
      </c>
      <c r="B51" s="186">
        <v>44239</v>
      </c>
      <c r="C51" s="65"/>
      <c r="D51" s="7" t="s">
        <v>98</v>
      </c>
      <c r="E51" s="7"/>
      <c r="F51" s="1" t="s">
        <v>3</v>
      </c>
      <c r="G51" s="2"/>
      <c r="H51" s="93"/>
      <c r="I51" s="3">
        <v>14374.8</v>
      </c>
      <c r="J51" s="4" t="s">
        <v>99</v>
      </c>
      <c r="K51" s="81"/>
    </row>
    <row r="52" spans="1:12" customFormat="1" ht="218.25" hidden="1" customHeight="1">
      <c r="A52" s="186">
        <v>50</v>
      </c>
      <c r="B52" s="186">
        <v>44242</v>
      </c>
      <c r="C52" s="65"/>
      <c r="D52" s="19" t="s">
        <v>100</v>
      </c>
      <c r="E52" s="7"/>
      <c r="F52" s="1" t="s">
        <v>8</v>
      </c>
      <c r="G52" s="2"/>
      <c r="H52" s="93"/>
      <c r="I52" s="3">
        <v>20960</v>
      </c>
      <c r="J52" s="3" t="s">
        <v>103</v>
      </c>
      <c r="K52" s="82"/>
    </row>
    <row r="53" spans="1:12" customFormat="1" ht="81.75" hidden="1" customHeight="1">
      <c r="A53" s="186">
        <v>51</v>
      </c>
      <c r="B53" s="186">
        <v>44242</v>
      </c>
      <c r="C53" s="65"/>
      <c r="D53" s="7" t="s">
        <v>101</v>
      </c>
      <c r="E53" s="19"/>
      <c r="F53" s="1" t="s">
        <v>33</v>
      </c>
      <c r="G53" s="2"/>
      <c r="H53" s="93"/>
      <c r="I53" s="3">
        <v>1341.26</v>
      </c>
      <c r="J53" s="4" t="s">
        <v>102</v>
      </c>
      <c r="K53" s="81"/>
    </row>
    <row r="54" spans="1:12" customFormat="1" ht="86.25" hidden="1" customHeight="1">
      <c r="A54" s="186">
        <v>52</v>
      </c>
      <c r="B54" s="186">
        <v>44242</v>
      </c>
      <c r="C54" s="65"/>
      <c r="D54" s="7" t="s">
        <v>105</v>
      </c>
      <c r="E54" s="7"/>
      <c r="F54" s="1" t="s">
        <v>49</v>
      </c>
      <c r="G54" s="2"/>
      <c r="H54" s="93"/>
      <c r="I54" s="3" t="s">
        <v>30</v>
      </c>
      <c r="J54" s="4" t="s">
        <v>104</v>
      </c>
      <c r="K54" s="81"/>
    </row>
    <row r="55" spans="1:12" customFormat="1" ht="98.25" hidden="1" customHeight="1">
      <c r="A55" s="186">
        <v>53</v>
      </c>
      <c r="B55" s="186">
        <v>44244</v>
      </c>
      <c r="C55" s="65"/>
      <c r="D55" s="7" t="s">
        <v>106</v>
      </c>
      <c r="E55" s="7"/>
      <c r="F55" s="1" t="s">
        <v>49</v>
      </c>
      <c r="G55" s="2"/>
      <c r="H55" s="93"/>
      <c r="I55" s="3">
        <v>3991</v>
      </c>
      <c r="J55" s="4"/>
      <c r="K55" s="81"/>
    </row>
    <row r="56" spans="1:12" customFormat="1" ht="108" hidden="1" customHeight="1">
      <c r="A56" s="186">
        <v>54</v>
      </c>
      <c r="B56" s="186">
        <v>44244</v>
      </c>
      <c r="C56" s="65"/>
      <c r="D56" s="7" t="s">
        <v>107</v>
      </c>
      <c r="E56" s="7"/>
      <c r="F56" s="1" t="s">
        <v>14</v>
      </c>
      <c r="G56" s="2"/>
      <c r="H56" s="93"/>
      <c r="I56" s="3">
        <v>0</v>
      </c>
      <c r="J56" s="4" t="s">
        <v>108</v>
      </c>
      <c r="K56" s="81"/>
    </row>
    <row r="57" spans="1:12" customFormat="1" ht="78.75" hidden="1" customHeight="1">
      <c r="A57" s="186">
        <v>55</v>
      </c>
      <c r="B57" s="186">
        <v>44244</v>
      </c>
      <c r="C57" s="65"/>
      <c r="D57" s="7" t="s">
        <v>109</v>
      </c>
      <c r="E57" s="7"/>
      <c r="F57" s="1" t="s">
        <v>49</v>
      </c>
      <c r="G57" s="2"/>
      <c r="H57" s="93"/>
      <c r="I57" s="3">
        <v>2985.82</v>
      </c>
      <c r="J57" s="4" t="s">
        <v>110</v>
      </c>
      <c r="K57" s="81"/>
    </row>
    <row r="58" spans="1:12" customFormat="1" ht="93" hidden="1" customHeight="1">
      <c r="A58" s="186">
        <v>56</v>
      </c>
      <c r="B58" s="186">
        <v>44244</v>
      </c>
      <c r="C58" s="65"/>
      <c r="D58" s="7" t="s">
        <v>112</v>
      </c>
      <c r="E58" s="7"/>
      <c r="F58" s="1" t="s">
        <v>14</v>
      </c>
      <c r="G58" s="2"/>
      <c r="H58" s="93"/>
      <c r="I58" s="3">
        <v>3711.24</v>
      </c>
      <c r="J58" s="4" t="s">
        <v>111</v>
      </c>
      <c r="K58" s="81"/>
    </row>
    <row r="59" spans="1:12" customFormat="1" ht="46.5" hidden="1" customHeight="1">
      <c r="A59" s="186">
        <v>57</v>
      </c>
      <c r="B59" s="186">
        <v>44244</v>
      </c>
      <c r="C59" s="65"/>
      <c r="D59" s="7" t="s">
        <v>115</v>
      </c>
      <c r="E59" s="7"/>
      <c r="F59" s="1" t="s">
        <v>49</v>
      </c>
      <c r="G59" s="2"/>
      <c r="H59" s="93"/>
      <c r="I59" s="3">
        <v>44248.4</v>
      </c>
      <c r="J59" s="4" t="s">
        <v>116</v>
      </c>
      <c r="K59" s="81"/>
    </row>
    <row r="60" spans="1:12" customFormat="1" ht="46.5" hidden="1" customHeight="1">
      <c r="A60" s="186">
        <v>58</v>
      </c>
      <c r="B60" s="186">
        <v>44244</v>
      </c>
      <c r="C60" s="65"/>
      <c r="D60" s="7" t="s">
        <v>160</v>
      </c>
      <c r="E60" s="7"/>
      <c r="F60" s="17" t="s">
        <v>13</v>
      </c>
      <c r="G60" s="2"/>
      <c r="H60" s="93"/>
      <c r="I60" s="3">
        <v>7320</v>
      </c>
      <c r="J60" s="4" t="s">
        <v>161</v>
      </c>
      <c r="K60" s="81"/>
    </row>
    <row r="61" spans="1:12" customFormat="1" ht="46.5" hidden="1" customHeight="1">
      <c r="A61" s="186">
        <v>59</v>
      </c>
      <c r="B61" s="186">
        <v>44244</v>
      </c>
      <c r="C61" s="65"/>
      <c r="D61" s="7" t="s">
        <v>113</v>
      </c>
      <c r="E61" s="7"/>
      <c r="F61" s="1" t="s">
        <v>49</v>
      </c>
      <c r="G61" s="2"/>
      <c r="H61" s="93"/>
      <c r="I61" s="3">
        <v>23053</v>
      </c>
      <c r="J61" s="4" t="s">
        <v>114</v>
      </c>
      <c r="K61" s="81"/>
    </row>
    <row r="62" spans="1:12" customFormat="1" ht="106.5" hidden="1" customHeight="1">
      <c r="A62" s="186">
        <v>60</v>
      </c>
      <c r="B62" s="186">
        <v>44257</v>
      </c>
      <c r="C62" s="65"/>
      <c r="D62" s="7" t="s">
        <v>118</v>
      </c>
      <c r="E62" s="7"/>
      <c r="F62" s="1" t="s">
        <v>6</v>
      </c>
      <c r="G62" s="20"/>
      <c r="H62" s="93"/>
      <c r="I62" s="3">
        <f>14030/1.22</f>
        <v>11500</v>
      </c>
      <c r="J62" s="4" t="s">
        <v>119</v>
      </c>
      <c r="K62" s="81"/>
    </row>
    <row r="63" spans="1:12" customFormat="1" ht="33.75" hidden="1" customHeight="1">
      <c r="A63" s="186">
        <v>61</v>
      </c>
      <c r="B63" s="186">
        <v>44258</v>
      </c>
      <c r="C63" s="65"/>
      <c r="D63" s="7" t="s">
        <v>120</v>
      </c>
      <c r="E63" s="7"/>
      <c r="F63" s="1" t="s">
        <v>56</v>
      </c>
      <c r="G63" s="2"/>
      <c r="H63" s="93"/>
      <c r="I63" s="3"/>
      <c r="J63" s="4"/>
      <c r="K63" s="81"/>
    </row>
    <row r="64" spans="1:12" customFormat="1" ht="81.75" hidden="1" customHeight="1">
      <c r="A64" s="186">
        <v>62</v>
      </c>
      <c r="B64" s="186">
        <v>44260</v>
      </c>
      <c r="C64" s="65"/>
      <c r="D64" s="7" t="s">
        <v>121</v>
      </c>
      <c r="E64" s="7"/>
      <c r="F64" s="1" t="s">
        <v>13</v>
      </c>
      <c r="G64" s="2"/>
      <c r="H64" s="93"/>
      <c r="I64" s="3">
        <v>2037.28</v>
      </c>
      <c r="J64" s="4" t="s">
        <v>122</v>
      </c>
      <c r="K64" s="81"/>
    </row>
    <row r="65" spans="1:18" customFormat="1" ht="76.5" hidden="1" customHeight="1">
      <c r="A65" s="186">
        <v>63</v>
      </c>
      <c r="B65" s="186">
        <v>44260</v>
      </c>
      <c r="C65" s="65"/>
      <c r="D65" s="7" t="s">
        <v>123</v>
      </c>
      <c r="E65" s="7"/>
      <c r="F65" s="1" t="s">
        <v>13</v>
      </c>
      <c r="G65" s="2"/>
      <c r="H65" s="93"/>
      <c r="I65" s="3">
        <v>36210.94</v>
      </c>
      <c r="J65" s="4" t="s">
        <v>124</v>
      </c>
      <c r="K65" s="81"/>
    </row>
    <row r="66" spans="1:18" customFormat="1" ht="83.25" hidden="1" customHeight="1">
      <c r="A66" s="186">
        <v>64</v>
      </c>
      <c r="B66" s="186">
        <v>44260</v>
      </c>
      <c r="C66" s="65"/>
      <c r="D66" s="7" t="s">
        <v>125</v>
      </c>
      <c r="E66" s="7"/>
      <c r="F66" s="1" t="s">
        <v>8</v>
      </c>
      <c r="G66" s="2"/>
      <c r="H66" s="93"/>
      <c r="I66" s="3">
        <v>980</v>
      </c>
      <c r="J66" s="4" t="s">
        <v>126</v>
      </c>
      <c r="K66" s="81"/>
    </row>
    <row r="67" spans="1:18" customFormat="1" ht="106.5" hidden="1" customHeight="1">
      <c r="A67" s="186">
        <v>65</v>
      </c>
      <c r="B67" s="186">
        <v>44263</v>
      </c>
      <c r="C67" s="65"/>
      <c r="D67" s="7" t="s">
        <v>127</v>
      </c>
      <c r="E67" s="7"/>
      <c r="F67" s="1" t="s">
        <v>13</v>
      </c>
      <c r="G67" s="2"/>
      <c r="H67" s="93"/>
      <c r="I67" s="3">
        <f>6667</f>
        <v>6667</v>
      </c>
      <c r="J67" s="4" t="s">
        <v>128</v>
      </c>
      <c r="K67" s="81"/>
    </row>
    <row r="68" spans="1:18" customFormat="1" ht="69.75" hidden="1" customHeight="1">
      <c r="A68" s="186">
        <v>66</v>
      </c>
      <c r="B68" s="186">
        <v>44263</v>
      </c>
      <c r="C68" s="65"/>
      <c r="D68" s="7" t="s">
        <v>129</v>
      </c>
      <c r="E68" s="7"/>
      <c r="F68" s="1" t="s">
        <v>49</v>
      </c>
      <c r="G68" s="21"/>
      <c r="H68" s="93"/>
      <c r="I68" s="3">
        <v>7464.55</v>
      </c>
      <c r="J68" s="4" t="s">
        <v>130</v>
      </c>
      <c r="K68" s="81"/>
    </row>
    <row r="69" spans="1:18" s="108" customFormat="1" ht="93.75" customHeight="1">
      <c r="A69" s="184" t="s">
        <v>322</v>
      </c>
      <c r="B69" s="185"/>
      <c r="C69" s="105" t="s">
        <v>320</v>
      </c>
      <c r="D69" s="106" t="s">
        <v>321</v>
      </c>
      <c r="E69" s="90" t="s">
        <v>328</v>
      </c>
      <c r="F69" s="66" t="s">
        <v>377</v>
      </c>
      <c r="G69" s="21"/>
      <c r="H69" s="93" t="s">
        <v>349</v>
      </c>
      <c r="I69" s="107">
        <v>11500</v>
      </c>
      <c r="J69" s="66" t="s">
        <v>39</v>
      </c>
      <c r="K69" s="142" t="s">
        <v>349</v>
      </c>
      <c r="L69" s="91" t="s">
        <v>350</v>
      </c>
      <c r="M69" s="101"/>
      <c r="N69" s="101"/>
      <c r="O69" s="101"/>
      <c r="P69" s="101"/>
      <c r="Q69" s="101"/>
      <c r="R69" s="101"/>
    </row>
    <row r="70" spans="1:18" ht="93.75" customHeight="1">
      <c r="A70" s="155" t="s">
        <v>316</v>
      </c>
      <c r="B70" s="155"/>
      <c r="C70" s="89" t="s">
        <v>304</v>
      </c>
      <c r="D70" s="88" t="s">
        <v>303</v>
      </c>
      <c r="E70" s="89" t="s">
        <v>328</v>
      </c>
      <c r="F70" s="66" t="s">
        <v>380</v>
      </c>
      <c r="G70" s="67" t="s">
        <v>9</v>
      </c>
      <c r="H70" s="93">
        <v>11388691005</v>
      </c>
      <c r="I70" s="102">
        <v>897</v>
      </c>
      <c r="J70" s="66" t="s">
        <v>132</v>
      </c>
      <c r="K70" s="150" t="s">
        <v>379</v>
      </c>
      <c r="L70" s="91" t="s">
        <v>350</v>
      </c>
    </row>
    <row r="71" spans="1:18" customFormat="1" ht="46.5" hidden="1" customHeight="1">
      <c r="A71" s="186">
        <v>68</v>
      </c>
      <c r="B71" s="186">
        <v>44265</v>
      </c>
      <c r="C71" s="65"/>
      <c r="D71" s="7" t="s">
        <v>133</v>
      </c>
      <c r="E71" s="71"/>
      <c r="F71" s="1" t="s">
        <v>13</v>
      </c>
      <c r="G71" s="2"/>
      <c r="H71" s="93"/>
      <c r="I71" s="3">
        <v>819.72</v>
      </c>
      <c r="J71" s="4" t="s">
        <v>134</v>
      </c>
      <c r="K71" s="81"/>
    </row>
    <row r="72" spans="1:18" customFormat="1" ht="46.5" hidden="1" customHeight="1">
      <c r="A72" s="186">
        <v>70</v>
      </c>
      <c r="B72" s="186">
        <v>44266</v>
      </c>
      <c r="C72" s="65"/>
      <c r="D72" s="7" t="s">
        <v>136</v>
      </c>
      <c r="E72" s="71"/>
      <c r="F72" s="1" t="s">
        <v>20</v>
      </c>
      <c r="G72" s="2"/>
      <c r="H72" s="93"/>
      <c r="I72" s="3">
        <v>8595</v>
      </c>
      <c r="J72" s="4" t="s">
        <v>137</v>
      </c>
      <c r="K72" s="81"/>
    </row>
    <row r="73" spans="1:18" customFormat="1" ht="46.5" hidden="1" customHeight="1">
      <c r="A73" s="186">
        <v>71</v>
      </c>
      <c r="B73" s="186">
        <v>44266</v>
      </c>
      <c r="C73" s="65"/>
      <c r="D73" s="7" t="s">
        <v>138</v>
      </c>
      <c r="E73" s="7"/>
      <c r="F73" s="1" t="s">
        <v>13</v>
      </c>
      <c r="G73" s="2"/>
      <c r="H73" s="93"/>
      <c r="I73" s="3">
        <v>2484.9</v>
      </c>
      <c r="J73" s="4" t="s">
        <v>23</v>
      </c>
      <c r="K73" s="81"/>
    </row>
    <row r="74" spans="1:18" customFormat="1" ht="33.75" hidden="1" customHeight="1">
      <c r="A74" s="186">
        <v>72</v>
      </c>
      <c r="B74" s="186">
        <v>44267</v>
      </c>
      <c r="C74" s="65"/>
      <c r="D74" s="7" t="s">
        <v>139</v>
      </c>
      <c r="E74" s="7"/>
      <c r="F74" s="1" t="s">
        <v>56</v>
      </c>
      <c r="G74" s="2"/>
      <c r="H74" s="93"/>
      <c r="I74" s="3">
        <v>8875</v>
      </c>
      <c r="J74" s="4" t="s">
        <v>140</v>
      </c>
      <c r="K74" s="81"/>
    </row>
    <row r="75" spans="1:18" customFormat="1" ht="135.75" hidden="1" customHeight="1">
      <c r="A75" s="186">
        <v>73</v>
      </c>
      <c r="B75" s="186">
        <v>44270</v>
      </c>
      <c r="C75" s="65"/>
      <c r="D75" s="7" t="s">
        <v>141</v>
      </c>
      <c r="E75" s="7"/>
      <c r="F75" s="1" t="s">
        <v>3</v>
      </c>
      <c r="G75" s="2"/>
      <c r="H75" s="93"/>
      <c r="I75" s="3"/>
      <c r="J75" s="4"/>
      <c r="K75" s="81"/>
    </row>
    <row r="76" spans="1:18" customFormat="1" ht="46.5" hidden="1" customHeight="1">
      <c r="A76" s="186">
        <v>74</v>
      </c>
      <c r="B76" s="186">
        <v>44272</v>
      </c>
      <c r="C76" s="65"/>
      <c r="D76" s="7" t="s">
        <v>142</v>
      </c>
      <c r="E76" s="7"/>
      <c r="F76" s="1" t="s">
        <v>6</v>
      </c>
      <c r="G76" s="2"/>
      <c r="H76" s="93"/>
      <c r="I76" s="3">
        <v>226.12</v>
      </c>
      <c r="J76" s="4" t="s">
        <v>144</v>
      </c>
      <c r="K76" s="81"/>
    </row>
    <row r="77" spans="1:18" customFormat="1" ht="93" hidden="1" customHeight="1">
      <c r="A77" s="186">
        <v>75</v>
      </c>
      <c r="B77" s="186">
        <v>44272</v>
      </c>
      <c r="C77" s="65"/>
      <c r="D77" s="7" t="s">
        <v>145</v>
      </c>
      <c r="E77" s="7"/>
      <c r="F77" s="1" t="s">
        <v>13</v>
      </c>
      <c r="G77" s="2"/>
      <c r="H77" s="93"/>
      <c r="I77" s="3">
        <v>1350</v>
      </c>
      <c r="J77" s="4" t="s">
        <v>128</v>
      </c>
      <c r="K77" s="81"/>
    </row>
    <row r="78" spans="1:18" customFormat="1" ht="46.5" hidden="1" customHeight="1">
      <c r="A78" s="186">
        <v>76</v>
      </c>
      <c r="B78" s="186">
        <v>44272</v>
      </c>
      <c r="C78" s="65"/>
      <c r="D78" s="7" t="s">
        <v>146</v>
      </c>
      <c r="E78" s="7"/>
      <c r="F78" s="1" t="s">
        <v>13</v>
      </c>
      <c r="G78" s="2"/>
      <c r="H78" s="93"/>
      <c r="I78" s="3">
        <v>1487.42</v>
      </c>
      <c r="J78" s="4" t="s">
        <v>147</v>
      </c>
      <c r="K78" s="81"/>
    </row>
    <row r="79" spans="1:18" customFormat="1" ht="69.75" hidden="1" customHeight="1">
      <c r="A79" s="186">
        <v>77</v>
      </c>
      <c r="B79" s="186">
        <v>44272</v>
      </c>
      <c r="C79" s="65"/>
      <c r="D79" s="7" t="s">
        <v>148</v>
      </c>
      <c r="E79" s="7"/>
      <c r="F79" s="1" t="s">
        <v>14</v>
      </c>
      <c r="G79" s="2"/>
      <c r="H79" s="93"/>
      <c r="I79" s="3">
        <v>4320</v>
      </c>
      <c r="J79" s="4" t="s">
        <v>149</v>
      </c>
      <c r="K79" s="81"/>
    </row>
    <row r="80" spans="1:18" customFormat="1" ht="93" hidden="1" customHeight="1">
      <c r="A80" s="186">
        <v>78</v>
      </c>
      <c r="B80" s="186">
        <v>44272</v>
      </c>
      <c r="C80" s="65"/>
      <c r="D80" s="19" t="s">
        <v>150</v>
      </c>
      <c r="E80" s="7"/>
      <c r="F80" s="1" t="s">
        <v>3</v>
      </c>
      <c r="G80" s="2"/>
      <c r="H80" s="93"/>
      <c r="I80" s="3"/>
      <c r="J80" s="4" t="s">
        <v>92</v>
      </c>
      <c r="K80" s="81"/>
    </row>
    <row r="81" spans="1:12" ht="132.75" customHeight="1">
      <c r="A81" s="155" t="s">
        <v>315</v>
      </c>
      <c r="B81" s="155"/>
      <c r="C81" s="89" t="s">
        <v>302</v>
      </c>
      <c r="D81" s="88" t="s">
        <v>345</v>
      </c>
      <c r="E81" s="90" t="s">
        <v>328</v>
      </c>
      <c r="F81" s="66" t="s">
        <v>382</v>
      </c>
      <c r="G81" s="67" t="s">
        <v>9</v>
      </c>
      <c r="H81" s="93">
        <v>10045500038</v>
      </c>
      <c r="I81" s="109">
        <v>4006</v>
      </c>
      <c r="J81" s="66" t="s">
        <v>344</v>
      </c>
      <c r="K81" s="150" t="s">
        <v>381</v>
      </c>
      <c r="L81" s="91" t="s">
        <v>343</v>
      </c>
    </row>
    <row r="82" spans="1:12" customFormat="1" ht="15" hidden="1" customHeight="1">
      <c r="A82" s="186">
        <v>81</v>
      </c>
      <c r="B82" s="186">
        <v>44274</v>
      </c>
      <c r="C82" s="65"/>
      <c r="D82" s="7" t="s">
        <v>151</v>
      </c>
      <c r="E82" s="71"/>
      <c r="F82" s="1" t="s">
        <v>20</v>
      </c>
      <c r="G82" s="2"/>
      <c r="H82" s="93"/>
      <c r="I82" s="3">
        <v>2700.2118</v>
      </c>
      <c r="J82" s="4" t="s">
        <v>152</v>
      </c>
      <c r="K82" s="81"/>
    </row>
    <row r="83" spans="1:12" ht="275.25" customHeight="1">
      <c r="A83" s="155" t="s">
        <v>362</v>
      </c>
      <c r="B83" s="155"/>
      <c r="C83" s="114" t="s">
        <v>372</v>
      </c>
      <c r="D83" s="88" t="s">
        <v>385</v>
      </c>
      <c r="E83" s="114" t="s">
        <v>336</v>
      </c>
      <c r="F83" s="66"/>
      <c r="G83" s="67" t="s">
        <v>9</v>
      </c>
      <c r="H83" s="93" t="s">
        <v>373</v>
      </c>
      <c r="I83" s="102">
        <v>20453.75</v>
      </c>
      <c r="J83" s="66" t="s">
        <v>153</v>
      </c>
      <c r="K83" s="147" t="s">
        <v>373</v>
      </c>
      <c r="L83" s="91" t="s">
        <v>374</v>
      </c>
    </row>
    <row r="84" spans="1:12" customFormat="1" ht="46.5" hidden="1" customHeight="1">
      <c r="A84" s="186">
        <v>83</v>
      </c>
      <c r="B84" s="186">
        <v>44278</v>
      </c>
      <c r="C84" s="65"/>
      <c r="D84" s="7" t="s">
        <v>154</v>
      </c>
      <c r="E84" s="71"/>
      <c r="F84" s="1" t="s">
        <v>13</v>
      </c>
      <c r="G84" s="2"/>
      <c r="H84" s="93"/>
      <c r="I84" s="3">
        <v>24145</v>
      </c>
      <c r="J84" s="4" t="s">
        <v>155</v>
      </c>
      <c r="K84" s="81"/>
    </row>
    <row r="85" spans="1:12" ht="267.75" customHeight="1">
      <c r="A85" s="155" t="s">
        <v>314</v>
      </c>
      <c r="B85" s="155"/>
      <c r="C85" s="114" t="s">
        <v>360</v>
      </c>
      <c r="D85" s="88" t="s">
        <v>384</v>
      </c>
      <c r="E85" s="114" t="s">
        <v>336</v>
      </c>
      <c r="F85" s="66"/>
      <c r="G85" s="67" t="s">
        <v>9</v>
      </c>
      <c r="H85" s="93" t="s">
        <v>361</v>
      </c>
      <c r="I85" s="102">
        <v>2347.89</v>
      </c>
      <c r="J85" s="66" t="s">
        <v>157</v>
      </c>
      <c r="K85" s="147" t="s">
        <v>361</v>
      </c>
      <c r="L85" s="117" t="s">
        <v>375</v>
      </c>
    </row>
    <row r="86" spans="1:12" customFormat="1" ht="102.75" hidden="1" customHeight="1">
      <c r="A86" s="166">
        <v>86</v>
      </c>
      <c r="B86" s="166">
        <v>44279</v>
      </c>
      <c r="C86" s="65"/>
      <c r="D86" s="7" t="s">
        <v>158</v>
      </c>
      <c r="E86" s="71"/>
      <c r="F86" s="1" t="s">
        <v>8</v>
      </c>
      <c r="G86" s="2"/>
      <c r="H86" s="76"/>
      <c r="I86" s="3">
        <v>36160.800000000003</v>
      </c>
      <c r="J86" s="4" t="s">
        <v>159</v>
      </c>
      <c r="K86" s="81"/>
    </row>
    <row r="87" spans="1:12" customFormat="1" ht="90.75" hidden="1" customHeight="1">
      <c r="A87" s="166">
        <v>87</v>
      </c>
      <c r="B87" s="166">
        <v>44279</v>
      </c>
      <c r="C87" s="65"/>
      <c r="D87" s="7" t="s">
        <v>162</v>
      </c>
      <c r="E87" s="7"/>
      <c r="F87" s="1" t="s">
        <v>13</v>
      </c>
      <c r="G87" s="2"/>
      <c r="H87" s="76"/>
      <c r="I87" s="3">
        <v>7203.6</v>
      </c>
      <c r="J87" s="4" t="s">
        <v>89</v>
      </c>
      <c r="K87" s="81"/>
    </row>
    <row r="88" spans="1:12" customFormat="1" ht="78.75" hidden="1" customHeight="1">
      <c r="A88" s="166">
        <v>88</v>
      </c>
      <c r="B88" s="166">
        <v>44280</v>
      </c>
      <c r="C88" s="65"/>
      <c r="D88" s="7" t="s">
        <v>163</v>
      </c>
      <c r="E88" s="7"/>
      <c r="F88" s="1" t="s">
        <v>3</v>
      </c>
      <c r="G88" s="2"/>
      <c r="H88" s="76"/>
      <c r="I88" s="3">
        <v>2409</v>
      </c>
      <c r="J88" s="4" t="s">
        <v>164</v>
      </c>
      <c r="K88" s="81"/>
    </row>
    <row r="89" spans="1:12" customFormat="1" ht="81" hidden="1" customHeight="1">
      <c r="A89" s="166">
        <v>89</v>
      </c>
      <c r="B89" s="166">
        <v>44281</v>
      </c>
      <c r="C89" s="65"/>
      <c r="D89" s="7" t="s">
        <v>165</v>
      </c>
      <c r="E89" s="7"/>
      <c r="F89" s="1" t="s">
        <v>13</v>
      </c>
      <c r="G89" s="2"/>
      <c r="H89" s="76"/>
      <c r="I89" s="3">
        <v>80</v>
      </c>
      <c r="J89" s="4" t="s">
        <v>166</v>
      </c>
      <c r="K89" s="81"/>
    </row>
    <row r="90" spans="1:12" customFormat="1" ht="105" hidden="1" customHeight="1">
      <c r="A90" s="166">
        <v>90</v>
      </c>
      <c r="B90" s="166">
        <v>44284</v>
      </c>
      <c r="C90" s="65"/>
      <c r="D90" s="7" t="s">
        <v>167</v>
      </c>
      <c r="E90" s="7"/>
      <c r="F90" s="1" t="s">
        <v>3</v>
      </c>
      <c r="G90" s="2"/>
      <c r="H90" s="76"/>
      <c r="I90" s="3">
        <v>748.8</v>
      </c>
      <c r="J90" s="4" t="s">
        <v>168</v>
      </c>
      <c r="K90" s="81"/>
    </row>
    <row r="91" spans="1:12" customFormat="1" ht="64.5" hidden="1" customHeight="1">
      <c r="A91" s="166">
        <v>91</v>
      </c>
      <c r="B91" s="166">
        <v>44284</v>
      </c>
      <c r="C91" s="65"/>
      <c r="D91" s="7" t="s">
        <v>169</v>
      </c>
      <c r="E91" s="7"/>
      <c r="F91" s="1" t="s">
        <v>49</v>
      </c>
      <c r="G91" s="2"/>
      <c r="H91" s="76"/>
      <c r="I91" s="3">
        <v>1156.8</v>
      </c>
      <c r="J91" s="4" t="s">
        <v>170</v>
      </c>
      <c r="K91" s="81"/>
    </row>
    <row r="92" spans="1:12" customFormat="1" ht="106.5" hidden="1" customHeight="1">
      <c r="A92" s="166">
        <v>92</v>
      </c>
      <c r="B92" s="166">
        <v>44284</v>
      </c>
      <c r="C92" s="65"/>
      <c r="D92" s="7" t="s">
        <v>171</v>
      </c>
      <c r="E92" s="7"/>
      <c r="F92" s="1" t="s">
        <v>49</v>
      </c>
      <c r="G92" s="2"/>
      <c r="H92" s="76"/>
      <c r="I92" s="3">
        <v>5693.4</v>
      </c>
      <c r="J92" s="4" t="s">
        <v>172</v>
      </c>
      <c r="K92" s="81"/>
    </row>
    <row r="93" spans="1:12" customFormat="1" ht="87.75" hidden="1" customHeight="1">
      <c r="A93" s="166">
        <v>93</v>
      </c>
      <c r="B93" s="166">
        <v>44285</v>
      </c>
      <c r="C93" s="65"/>
      <c r="D93" s="7" t="s">
        <v>173</v>
      </c>
      <c r="E93" s="7"/>
      <c r="F93" s="1" t="s">
        <v>20</v>
      </c>
      <c r="G93" s="2"/>
      <c r="H93" s="76"/>
      <c r="I93" s="3">
        <v>900</v>
      </c>
      <c r="J93" s="4" t="s">
        <v>174</v>
      </c>
      <c r="K93" s="81"/>
    </row>
    <row r="94" spans="1:12" customFormat="1" ht="139.5" hidden="1" customHeight="1">
      <c r="A94" s="166">
        <v>94</v>
      </c>
      <c r="B94" s="166">
        <v>44286</v>
      </c>
      <c r="C94" s="65"/>
      <c r="D94" s="7" t="s">
        <v>175</v>
      </c>
      <c r="E94" s="7"/>
      <c r="F94" s="1" t="s">
        <v>14</v>
      </c>
      <c r="G94" s="2"/>
      <c r="H94" s="76"/>
      <c r="I94" s="3" t="s">
        <v>156</v>
      </c>
      <c r="J94" s="4" t="s">
        <v>176</v>
      </c>
      <c r="K94" s="81"/>
    </row>
    <row r="95" spans="1:12" customFormat="1" ht="116.25" hidden="1" customHeight="1">
      <c r="A95" s="166">
        <v>95</v>
      </c>
      <c r="B95" s="166">
        <v>44286</v>
      </c>
      <c r="C95" s="65"/>
      <c r="D95" s="7" t="s">
        <v>177</v>
      </c>
      <c r="E95" s="7"/>
      <c r="F95" s="1" t="s">
        <v>20</v>
      </c>
      <c r="G95" s="2"/>
      <c r="H95" s="76"/>
      <c r="I95" s="3">
        <v>400</v>
      </c>
      <c r="J95" s="4" t="s">
        <v>31</v>
      </c>
      <c r="K95" s="81"/>
    </row>
    <row r="96" spans="1:12" customFormat="1" ht="165" hidden="1" customHeight="1">
      <c r="A96" s="166">
        <v>96</v>
      </c>
      <c r="B96" s="166">
        <v>44288</v>
      </c>
      <c r="C96" s="65"/>
      <c r="D96" s="7" t="s">
        <v>178</v>
      </c>
      <c r="E96" s="7"/>
      <c r="F96" s="17" t="s">
        <v>20</v>
      </c>
      <c r="G96" s="2"/>
      <c r="H96" s="76"/>
      <c r="I96" s="3">
        <v>2670.3</v>
      </c>
      <c r="J96" s="22" t="s">
        <v>179</v>
      </c>
      <c r="K96" s="83"/>
    </row>
    <row r="97" spans="1:23" customFormat="1" ht="119.25" hidden="1" customHeight="1">
      <c r="A97" s="166">
        <v>97</v>
      </c>
      <c r="B97" s="166">
        <v>44288</v>
      </c>
      <c r="C97" s="65"/>
      <c r="D97" s="7" t="s">
        <v>180</v>
      </c>
      <c r="E97" s="7"/>
      <c r="F97" s="1" t="s">
        <v>3</v>
      </c>
      <c r="G97" s="2"/>
      <c r="H97" s="76"/>
      <c r="I97" s="3">
        <v>125.46</v>
      </c>
      <c r="J97" s="4" t="s">
        <v>184</v>
      </c>
      <c r="K97" s="81"/>
    </row>
    <row r="98" spans="1:23" customFormat="1" ht="103.5" hidden="1" customHeight="1">
      <c r="A98" s="166">
        <v>98</v>
      </c>
      <c r="B98" s="166">
        <v>44288</v>
      </c>
      <c r="C98" s="65"/>
      <c r="D98" s="7" t="s">
        <v>185</v>
      </c>
      <c r="E98" s="7"/>
      <c r="F98" s="1" t="s">
        <v>20</v>
      </c>
      <c r="G98" s="2"/>
      <c r="H98" s="76"/>
      <c r="I98" s="3">
        <v>4500</v>
      </c>
      <c r="J98" s="4" t="s">
        <v>186</v>
      </c>
      <c r="K98" s="81"/>
    </row>
    <row r="99" spans="1:23" customFormat="1" ht="77.25" hidden="1" customHeight="1">
      <c r="A99" s="166">
        <v>99</v>
      </c>
      <c r="B99" s="166">
        <v>44288</v>
      </c>
      <c r="C99" s="65"/>
      <c r="D99" s="7" t="s">
        <v>187</v>
      </c>
      <c r="E99" s="7"/>
      <c r="F99" s="1" t="s">
        <v>49</v>
      </c>
      <c r="G99" s="2"/>
      <c r="H99" s="76"/>
      <c r="I99" s="3">
        <v>4645.63</v>
      </c>
      <c r="J99" s="4" t="s">
        <v>188</v>
      </c>
      <c r="K99" s="81"/>
    </row>
    <row r="100" spans="1:23" customFormat="1" ht="75.75" hidden="1" customHeight="1">
      <c r="A100" s="166">
        <v>100</v>
      </c>
      <c r="B100" s="166">
        <v>44288</v>
      </c>
      <c r="C100" s="65"/>
      <c r="D100" s="7" t="s">
        <v>189</v>
      </c>
      <c r="E100" s="7"/>
      <c r="F100" s="1" t="s">
        <v>13</v>
      </c>
      <c r="G100" s="2"/>
      <c r="H100" s="76"/>
      <c r="I100" s="3">
        <v>26578.75</v>
      </c>
      <c r="J100" s="4" t="s">
        <v>190</v>
      </c>
      <c r="K100" s="81"/>
    </row>
    <row r="101" spans="1:23" customFormat="1" ht="78.75" hidden="1" customHeight="1">
      <c r="A101" s="166">
        <v>101</v>
      </c>
      <c r="B101" s="166">
        <v>44288</v>
      </c>
      <c r="C101" s="65"/>
      <c r="D101" s="7" t="s">
        <v>191</v>
      </c>
      <c r="E101" s="7"/>
      <c r="F101" s="1" t="s">
        <v>3</v>
      </c>
      <c r="G101" s="2"/>
      <c r="H101" s="76"/>
      <c r="I101" s="3">
        <v>1305.5999999999999</v>
      </c>
      <c r="J101" s="4" t="s">
        <v>192</v>
      </c>
      <c r="K101" s="81"/>
    </row>
    <row r="102" spans="1:23" customFormat="1" ht="46.5" hidden="1" customHeight="1">
      <c r="A102" s="166">
        <v>102</v>
      </c>
      <c r="B102" s="166">
        <v>44292</v>
      </c>
      <c r="C102" s="65"/>
      <c r="D102" s="7" t="s">
        <v>193</v>
      </c>
      <c r="E102" s="7"/>
      <c r="F102" s="1" t="s">
        <v>56</v>
      </c>
      <c r="G102" s="2"/>
      <c r="H102" s="76"/>
      <c r="I102" s="3">
        <v>1903.2</v>
      </c>
      <c r="J102" s="4" t="s">
        <v>194</v>
      </c>
      <c r="K102" s="81"/>
    </row>
    <row r="103" spans="1:23" customFormat="1" ht="69.75" hidden="1" customHeight="1">
      <c r="A103" s="166">
        <v>103</v>
      </c>
      <c r="B103" s="166">
        <v>44292</v>
      </c>
      <c r="C103" s="65"/>
      <c r="D103" s="7" t="s">
        <v>195</v>
      </c>
      <c r="E103" s="7"/>
      <c r="F103" s="1" t="s">
        <v>3</v>
      </c>
      <c r="G103" s="2"/>
      <c r="H103" s="76"/>
      <c r="I103" s="3">
        <v>527.87</v>
      </c>
      <c r="J103" s="4" t="s">
        <v>23</v>
      </c>
      <c r="K103" s="81"/>
    </row>
    <row r="104" spans="1:23" customFormat="1" ht="69.75" hidden="1" customHeight="1">
      <c r="A104" s="166">
        <v>104</v>
      </c>
      <c r="B104" s="166">
        <v>44292</v>
      </c>
      <c r="C104" s="65"/>
      <c r="D104" s="7" t="s">
        <v>196</v>
      </c>
      <c r="E104" s="7"/>
      <c r="F104" s="1" t="s">
        <v>14</v>
      </c>
      <c r="G104" s="2"/>
      <c r="H104" s="76"/>
      <c r="I104" s="3"/>
      <c r="J104" s="4"/>
      <c r="K104" s="81"/>
    </row>
    <row r="105" spans="1:23" ht="171.75" customHeight="1">
      <c r="A105" s="155" t="s">
        <v>313</v>
      </c>
      <c r="B105" s="155"/>
      <c r="C105" s="114" t="s">
        <v>356</v>
      </c>
      <c r="D105" s="88" t="s">
        <v>383</v>
      </c>
      <c r="E105" s="90" t="s">
        <v>328</v>
      </c>
      <c r="F105" s="66" t="s">
        <v>378</v>
      </c>
      <c r="G105" s="67" t="s">
        <v>9</v>
      </c>
      <c r="H105" s="93" t="s">
        <v>354</v>
      </c>
      <c r="I105" s="102">
        <v>670</v>
      </c>
      <c r="J105" s="66" t="s">
        <v>353</v>
      </c>
      <c r="K105" s="147" t="s">
        <v>354</v>
      </c>
      <c r="L105" s="117" t="s">
        <v>355</v>
      </c>
    </row>
    <row r="106" spans="1:23" customFormat="1" ht="99" hidden="1" customHeight="1">
      <c r="A106" s="166">
        <v>106</v>
      </c>
      <c r="B106" s="166">
        <v>44293</v>
      </c>
      <c r="C106" s="65"/>
      <c r="D106" s="7" t="s">
        <v>198</v>
      </c>
      <c r="E106" s="71"/>
      <c r="F106" s="1" t="s">
        <v>20</v>
      </c>
      <c r="G106" s="2"/>
      <c r="H106" s="76"/>
      <c r="I106" s="3">
        <v>12098.88</v>
      </c>
      <c r="J106" s="4" t="s">
        <v>199</v>
      </c>
      <c r="K106" s="81"/>
    </row>
    <row r="107" spans="1:23" customFormat="1" ht="72.75" hidden="1" customHeight="1">
      <c r="A107" s="166">
        <v>107</v>
      </c>
      <c r="B107" s="166">
        <v>44294</v>
      </c>
      <c r="C107" s="65"/>
      <c r="D107" s="7" t="s">
        <v>200</v>
      </c>
      <c r="E107" s="7"/>
      <c r="F107" s="1" t="s">
        <v>49</v>
      </c>
      <c r="G107" s="2"/>
      <c r="H107" s="76"/>
      <c r="I107" s="3">
        <v>4267.2</v>
      </c>
      <c r="J107" s="4" t="s">
        <v>201</v>
      </c>
      <c r="K107" s="84"/>
      <c r="L107" s="26">
        <v>1041.2</v>
      </c>
      <c r="M107" s="14" t="s">
        <v>52</v>
      </c>
      <c r="N107" s="27" t="s">
        <v>202</v>
      </c>
      <c r="O107" s="26">
        <v>1041.2</v>
      </c>
      <c r="P107" s="14" t="s">
        <v>52</v>
      </c>
      <c r="Q107" s="27" t="s">
        <v>205</v>
      </c>
      <c r="R107" s="26">
        <v>1041.2</v>
      </c>
      <c r="S107" s="14" t="s">
        <v>52</v>
      </c>
      <c r="T107" s="27" t="s">
        <v>203</v>
      </c>
      <c r="U107" s="26">
        <v>260.3</v>
      </c>
      <c r="V107" s="14" t="s">
        <v>52</v>
      </c>
      <c r="W107" s="27" t="s">
        <v>204</v>
      </c>
    </row>
    <row r="108" spans="1:23" customFormat="1" ht="123.75" hidden="1" customHeight="1">
      <c r="A108" s="166">
        <v>108</v>
      </c>
      <c r="B108" s="166">
        <v>44294</v>
      </c>
      <c r="C108" s="65"/>
      <c r="D108" s="7" t="s">
        <v>206</v>
      </c>
      <c r="E108" s="7"/>
      <c r="F108" s="1" t="s">
        <v>56</v>
      </c>
      <c r="G108" s="2"/>
      <c r="H108" s="76"/>
      <c r="I108" s="3">
        <v>19400</v>
      </c>
      <c r="J108" s="4" t="s">
        <v>207</v>
      </c>
      <c r="K108" s="81"/>
    </row>
    <row r="109" spans="1:23" customFormat="1" ht="77.25" hidden="1" customHeight="1">
      <c r="A109" s="166">
        <v>109</v>
      </c>
      <c r="B109" s="166">
        <v>44295</v>
      </c>
      <c r="C109" s="65"/>
      <c r="D109" s="7" t="s">
        <v>208</v>
      </c>
      <c r="E109" s="7"/>
      <c r="F109" s="1" t="s">
        <v>13</v>
      </c>
      <c r="G109" s="2"/>
      <c r="H109" s="76"/>
      <c r="I109" s="3">
        <v>572.6</v>
      </c>
      <c r="J109" s="4" t="s">
        <v>209</v>
      </c>
      <c r="K109" s="81"/>
    </row>
    <row r="110" spans="1:23" customFormat="1" ht="46.5" hidden="1" customHeight="1">
      <c r="A110" s="166">
        <v>110</v>
      </c>
      <c r="B110" s="166">
        <v>44298</v>
      </c>
      <c r="C110" s="65"/>
      <c r="D110" s="7" t="s">
        <v>210</v>
      </c>
      <c r="E110" s="7"/>
      <c r="F110" s="1" t="s">
        <v>13</v>
      </c>
      <c r="G110" s="2"/>
      <c r="H110" s="76"/>
      <c r="I110" s="3">
        <v>15300</v>
      </c>
      <c r="J110" s="4" t="s">
        <v>211</v>
      </c>
      <c r="K110" s="81"/>
    </row>
    <row r="111" spans="1:23" customFormat="1" ht="46.5" hidden="1" customHeight="1">
      <c r="A111" s="166">
        <v>112</v>
      </c>
      <c r="B111" s="166">
        <v>44298</v>
      </c>
      <c r="C111" s="65"/>
      <c r="D111" s="7" t="s">
        <v>212</v>
      </c>
      <c r="E111" s="71"/>
      <c r="F111" s="1" t="s">
        <v>20</v>
      </c>
      <c r="G111" s="2"/>
      <c r="H111" s="76"/>
      <c r="I111" s="3">
        <v>1745</v>
      </c>
      <c r="J111" s="4"/>
      <c r="K111" s="81"/>
    </row>
    <row r="112" spans="1:23" customFormat="1" ht="81.75" hidden="1" customHeight="1">
      <c r="A112" s="166">
        <v>113</v>
      </c>
      <c r="B112" s="166">
        <v>44298</v>
      </c>
      <c r="C112" s="65"/>
      <c r="D112" s="7" t="s">
        <v>213</v>
      </c>
      <c r="E112" s="7"/>
      <c r="F112" s="1" t="s">
        <v>13</v>
      </c>
      <c r="G112" s="2"/>
      <c r="H112" s="76"/>
      <c r="I112" s="3"/>
      <c r="J112" s="4" t="s">
        <v>214</v>
      </c>
      <c r="K112" s="81"/>
    </row>
    <row r="113" spans="1:14" customFormat="1" ht="77.25" hidden="1" customHeight="1">
      <c r="A113" s="166">
        <v>114</v>
      </c>
      <c r="B113" s="166">
        <v>44299</v>
      </c>
      <c r="C113" s="65"/>
      <c r="D113" s="7" t="s">
        <v>215</v>
      </c>
      <c r="E113" s="7"/>
      <c r="F113" s="1" t="s">
        <v>20</v>
      </c>
      <c r="G113" s="2"/>
      <c r="H113" s="76"/>
      <c r="I113" s="3">
        <v>2000</v>
      </c>
      <c r="J113" s="4" t="s">
        <v>216</v>
      </c>
      <c r="K113" s="81"/>
    </row>
    <row r="114" spans="1:14" customFormat="1" ht="46.5" hidden="1" customHeight="1">
      <c r="A114" s="166">
        <v>115</v>
      </c>
      <c r="B114" s="166">
        <v>44300</v>
      </c>
      <c r="C114" s="65"/>
      <c r="D114" s="7" t="s">
        <v>217</v>
      </c>
      <c r="E114" s="7"/>
      <c r="F114" s="1" t="s">
        <v>13</v>
      </c>
      <c r="G114" s="2"/>
      <c r="H114" s="76"/>
      <c r="I114" s="3">
        <v>1924.56</v>
      </c>
      <c r="J114" s="4" t="s">
        <v>218</v>
      </c>
      <c r="K114" s="81"/>
    </row>
    <row r="115" spans="1:14" customFormat="1" ht="174" hidden="1" customHeight="1">
      <c r="A115" s="166">
        <v>116</v>
      </c>
      <c r="B115" s="166">
        <v>44301</v>
      </c>
      <c r="C115" s="65"/>
      <c r="D115" s="7" t="s">
        <v>219</v>
      </c>
      <c r="E115" s="7"/>
      <c r="F115" s="1" t="s">
        <v>20</v>
      </c>
      <c r="G115" s="2"/>
      <c r="H115" s="76"/>
      <c r="I115" s="3">
        <f>40464</f>
        <v>40464</v>
      </c>
      <c r="J115" s="4" t="s">
        <v>220</v>
      </c>
      <c r="K115" s="81"/>
    </row>
    <row r="116" spans="1:14" customFormat="1" ht="94.5" hidden="1" customHeight="1">
      <c r="A116" s="166">
        <v>117</v>
      </c>
      <c r="B116" s="166">
        <v>44302</v>
      </c>
      <c r="C116" s="65"/>
      <c r="D116" s="7" t="s">
        <v>221</v>
      </c>
      <c r="E116" s="7"/>
      <c r="F116" s="1" t="s">
        <v>13</v>
      </c>
      <c r="G116" s="2"/>
      <c r="H116" s="76"/>
      <c r="I116" s="3">
        <v>534.6</v>
      </c>
      <c r="J116" s="4" t="s">
        <v>222</v>
      </c>
      <c r="K116" s="81"/>
    </row>
    <row r="117" spans="1:14" customFormat="1" ht="46.5" hidden="1" customHeight="1">
      <c r="A117" s="166">
        <v>118</v>
      </c>
      <c r="B117" s="166">
        <v>44302</v>
      </c>
      <c r="C117" s="65"/>
      <c r="D117" s="7" t="s">
        <v>223</v>
      </c>
      <c r="E117" s="7"/>
      <c r="F117" s="1" t="s">
        <v>13</v>
      </c>
      <c r="G117" s="2"/>
      <c r="H117" s="76"/>
      <c r="I117" s="3">
        <v>28078.18</v>
      </c>
      <c r="J117" s="4" t="s">
        <v>224</v>
      </c>
      <c r="K117" s="81"/>
    </row>
    <row r="118" spans="1:14" customFormat="1" ht="33.75" hidden="1" customHeight="1">
      <c r="A118" s="166">
        <v>119</v>
      </c>
      <c r="B118" s="166">
        <v>44302</v>
      </c>
      <c r="C118" s="65"/>
      <c r="D118" s="7" t="s">
        <v>225</v>
      </c>
      <c r="E118" s="7"/>
      <c r="F118" s="1" t="s">
        <v>13</v>
      </c>
      <c r="G118" s="2"/>
      <c r="H118" s="76"/>
      <c r="I118" s="18">
        <v>1750</v>
      </c>
      <c r="J118" s="28" t="s">
        <v>226</v>
      </c>
      <c r="K118" s="85"/>
    </row>
    <row r="119" spans="1:14" customFormat="1" ht="112.5" hidden="1" customHeight="1">
      <c r="A119" s="166">
        <v>120</v>
      </c>
      <c r="B119" s="166">
        <v>44305</v>
      </c>
      <c r="C119" s="65"/>
      <c r="D119" s="7" t="s">
        <v>227</v>
      </c>
      <c r="E119" s="7"/>
      <c r="F119" s="17" t="s">
        <v>20</v>
      </c>
      <c r="G119" s="2"/>
      <c r="H119" s="76"/>
      <c r="I119" s="3">
        <v>2653.81</v>
      </c>
      <c r="J119" s="4" t="s">
        <v>228</v>
      </c>
      <c r="K119" s="81"/>
    </row>
    <row r="120" spans="1:14" customFormat="1" ht="74.25" hidden="1" customHeight="1">
      <c r="A120" s="166">
        <v>121</v>
      </c>
      <c r="B120" s="166">
        <v>44307</v>
      </c>
      <c r="C120" s="65"/>
      <c r="D120" s="7" t="s">
        <v>229</v>
      </c>
      <c r="E120" s="7"/>
      <c r="F120" s="1" t="s">
        <v>20</v>
      </c>
      <c r="G120" s="2"/>
      <c r="H120" s="76"/>
      <c r="I120" s="3">
        <v>960</v>
      </c>
      <c r="J120" s="4" t="s">
        <v>230</v>
      </c>
      <c r="K120" s="81"/>
    </row>
    <row r="121" spans="1:14" customFormat="1" ht="74.25" hidden="1" customHeight="1">
      <c r="A121" s="166">
        <v>122</v>
      </c>
      <c r="B121" s="166">
        <v>44307</v>
      </c>
      <c r="C121" s="65"/>
      <c r="D121" s="160" t="s">
        <v>231</v>
      </c>
      <c r="E121" s="7"/>
      <c r="F121" s="162" t="s">
        <v>14</v>
      </c>
      <c r="G121" s="164"/>
      <c r="H121" s="75"/>
      <c r="I121" s="171">
        <v>3286</v>
      </c>
      <c r="J121" s="169" t="s">
        <v>232</v>
      </c>
      <c r="K121" s="86"/>
      <c r="L121" s="29">
        <v>56.73</v>
      </c>
      <c r="M121" s="14" t="s">
        <v>117</v>
      </c>
      <c r="N121" s="156" t="s">
        <v>233</v>
      </c>
    </row>
    <row r="122" spans="1:14" customFormat="1" ht="60" hidden="1" customHeight="1">
      <c r="A122" s="166"/>
      <c r="B122" s="166"/>
      <c r="C122" s="65"/>
      <c r="D122" s="161"/>
      <c r="E122" s="73"/>
      <c r="F122" s="163"/>
      <c r="G122" s="165"/>
      <c r="H122" s="76"/>
      <c r="I122" s="172"/>
      <c r="J122" s="170"/>
      <c r="K122" s="84"/>
      <c r="L122" s="29">
        <v>806</v>
      </c>
      <c r="M122" s="6" t="s">
        <v>143</v>
      </c>
      <c r="N122" s="157"/>
    </row>
    <row r="123" spans="1:14" customFormat="1" ht="81.75" hidden="1" customHeight="1">
      <c r="A123" s="166">
        <v>123</v>
      </c>
      <c r="B123" s="166">
        <v>44307</v>
      </c>
      <c r="C123" s="65"/>
      <c r="D123" s="7" t="s">
        <v>234</v>
      </c>
      <c r="E123" s="74"/>
      <c r="F123" s="31" t="s">
        <v>13</v>
      </c>
      <c r="G123" s="2"/>
      <c r="H123" s="76"/>
      <c r="I123" s="30" t="s">
        <v>235</v>
      </c>
      <c r="J123" s="4"/>
      <c r="K123" s="81"/>
    </row>
    <row r="124" spans="1:14" customFormat="1" ht="77.25" hidden="1" customHeight="1">
      <c r="A124" s="166">
        <v>124</v>
      </c>
      <c r="B124" s="166">
        <v>44308</v>
      </c>
      <c r="C124" s="65"/>
      <c r="D124" s="7" t="s">
        <v>236</v>
      </c>
      <c r="E124" s="7"/>
      <c r="F124" s="31" t="s">
        <v>56</v>
      </c>
      <c r="G124" s="2"/>
      <c r="H124" s="76"/>
      <c r="I124" s="3"/>
      <c r="J124" s="4" t="s">
        <v>237</v>
      </c>
      <c r="K124" s="81"/>
    </row>
    <row r="125" spans="1:14" customFormat="1" ht="78.75" hidden="1" customHeight="1">
      <c r="A125" s="166">
        <v>125</v>
      </c>
      <c r="B125" s="166">
        <v>44309</v>
      </c>
      <c r="C125" s="65"/>
      <c r="D125" s="7" t="s">
        <v>238</v>
      </c>
      <c r="E125" s="7"/>
      <c r="F125" s="33" t="s">
        <v>6</v>
      </c>
      <c r="G125" s="2"/>
      <c r="H125" s="76"/>
      <c r="I125" s="32">
        <v>3244.8</v>
      </c>
      <c r="J125" s="4"/>
      <c r="K125" s="81"/>
    </row>
    <row r="126" spans="1:14" customFormat="1" ht="81.75" hidden="1" customHeight="1">
      <c r="A126" s="166">
        <v>126</v>
      </c>
      <c r="B126" s="166">
        <v>44309</v>
      </c>
      <c r="C126" s="65"/>
      <c r="D126" s="7" t="s">
        <v>242</v>
      </c>
      <c r="E126" s="7"/>
      <c r="F126" s="35" t="s">
        <v>6</v>
      </c>
      <c r="G126" s="36"/>
      <c r="H126" s="76"/>
      <c r="I126" s="37">
        <v>5400</v>
      </c>
      <c r="J126" s="4" t="s">
        <v>243</v>
      </c>
      <c r="K126" s="81"/>
    </row>
    <row r="127" spans="1:14" customFormat="1" ht="189.75" hidden="1" customHeight="1">
      <c r="A127" s="166">
        <v>127</v>
      </c>
      <c r="B127" s="166">
        <v>44219</v>
      </c>
      <c r="C127" s="65"/>
      <c r="D127" s="7" t="s">
        <v>239</v>
      </c>
      <c r="E127" s="7"/>
      <c r="F127" s="34" t="s">
        <v>20</v>
      </c>
      <c r="G127" s="2"/>
      <c r="H127" s="76"/>
      <c r="I127" s="3">
        <v>2733.2</v>
      </c>
      <c r="J127" s="4" t="s">
        <v>152</v>
      </c>
      <c r="K127" s="81"/>
    </row>
    <row r="128" spans="1:14" customFormat="1" ht="106.5" hidden="1" customHeight="1">
      <c r="A128" s="166">
        <v>128</v>
      </c>
      <c r="B128" s="166">
        <v>44312</v>
      </c>
      <c r="C128" s="65"/>
      <c r="D128" s="7" t="s">
        <v>240</v>
      </c>
      <c r="E128" s="7"/>
      <c r="F128" s="35" t="s">
        <v>14</v>
      </c>
      <c r="G128" s="2"/>
      <c r="H128" s="76"/>
      <c r="I128" s="37">
        <v>0</v>
      </c>
      <c r="J128" s="4" t="s">
        <v>241</v>
      </c>
      <c r="K128" s="81"/>
    </row>
    <row r="129" spans="1:14" customFormat="1" ht="139.5" hidden="1" customHeight="1">
      <c r="A129" s="166">
        <v>129</v>
      </c>
      <c r="B129" s="166">
        <v>44313</v>
      </c>
      <c r="C129" s="65"/>
      <c r="D129" s="7" t="s">
        <v>258</v>
      </c>
      <c r="E129" s="7"/>
      <c r="F129" s="39" t="s">
        <v>8</v>
      </c>
      <c r="G129" s="36"/>
      <c r="H129" s="76"/>
      <c r="I129" s="37"/>
      <c r="J129" s="4"/>
      <c r="K129" s="81"/>
    </row>
    <row r="130" spans="1:14" customFormat="1" ht="90.75" hidden="1" customHeight="1">
      <c r="A130" s="166">
        <v>130</v>
      </c>
      <c r="B130" s="166">
        <v>44313</v>
      </c>
      <c r="C130" s="65"/>
      <c r="D130" s="7" t="s">
        <v>244</v>
      </c>
      <c r="E130" s="7"/>
      <c r="F130" s="38" t="s">
        <v>20</v>
      </c>
      <c r="G130" s="36"/>
      <c r="H130" s="76"/>
      <c r="I130" s="37">
        <v>2505.38</v>
      </c>
      <c r="J130" s="22" t="s">
        <v>245</v>
      </c>
      <c r="K130" s="83"/>
    </row>
    <row r="131" spans="1:14" customFormat="1" ht="123" hidden="1" customHeight="1">
      <c r="A131" s="166">
        <v>131</v>
      </c>
      <c r="B131" s="166">
        <v>44313</v>
      </c>
      <c r="C131" s="65"/>
      <c r="D131" s="7" t="s">
        <v>246</v>
      </c>
      <c r="E131" s="7"/>
      <c r="F131" s="40" t="s">
        <v>3</v>
      </c>
      <c r="G131" s="36"/>
      <c r="H131" s="76"/>
      <c r="I131" s="41">
        <v>55.44</v>
      </c>
      <c r="J131" s="41" t="s">
        <v>247</v>
      </c>
      <c r="K131" s="82"/>
    </row>
    <row r="132" spans="1:14" customFormat="1" ht="47.25" hidden="1" customHeight="1">
      <c r="A132" s="166">
        <v>132</v>
      </c>
      <c r="B132" s="166">
        <v>44314</v>
      </c>
      <c r="C132" s="65"/>
      <c r="D132" s="7" t="s">
        <v>249</v>
      </c>
      <c r="E132" s="7"/>
      <c r="F132" s="17" t="s">
        <v>49</v>
      </c>
      <c r="G132" s="36"/>
      <c r="H132" s="76"/>
      <c r="I132" s="37"/>
      <c r="J132" s="4"/>
      <c r="K132" s="81"/>
    </row>
    <row r="133" spans="1:14" customFormat="1" ht="44.25" hidden="1" customHeight="1">
      <c r="A133" s="166">
        <v>133</v>
      </c>
      <c r="B133" s="166">
        <v>44314</v>
      </c>
      <c r="C133" s="65"/>
      <c r="D133" s="7" t="s">
        <v>248</v>
      </c>
      <c r="E133" s="7"/>
      <c r="F133" s="17" t="s">
        <v>49</v>
      </c>
      <c r="G133" s="36"/>
      <c r="H133" s="76"/>
      <c r="I133" s="37"/>
      <c r="J133" s="4"/>
      <c r="K133" s="81"/>
    </row>
    <row r="134" spans="1:14" customFormat="1" ht="77.25" hidden="1" customHeight="1">
      <c r="A134" s="166">
        <v>134</v>
      </c>
      <c r="B134" s="166">
        <v>44315</v>
      </c>
      <c r="C134" s="65"/>
      <c r="D134" s="7" t="s">
        <v>250</v>
      </c>
      <c r="E134" s="7"/>
      <c r="F134" s="43" t="s">
        <v>3</v>
      </c>
      <c r="G134" s="36"/>
      <c r="H134" s="76"/>
      <c r="I134" s="42">
        <v>17383.446</v>
      </c>
      <c r="J134" s="4" t="s">
        <v>251</v>
      </c>
      <c r="K134" s="81"/>
    </row>
    <row r="135" spans="1:14" customFormat="1" ht="46.5" hidden="1" customHeight="1">
      <c r="A135" s="166">
        <v>135</v>
      </c>
      <c r="B135" s="166">
        <v>44315</v>
      </c>
      <c r="C135" s="65"/>
      <c r="D135" s="7" t="s">
        <v>252</v>
      </c>
      <c r="E135" s="7"/>
      <c r="F135" s="44" t="s">
        <v>13</v>
      </c>
      <c r="G135" s="36"/>
      <c r="H135" s="76"/>
      <c r="I135" s="37">
        <v>10207</v>
      </c>
      <c r="J135" s="4" t="s">
        <v>253</v>
      </c>
      <c r="K135" s="81"/>
    </row>
    <row r="136" spans="1:14" customFormat="1" ht="92.25" hidden="1" customHeight="1">
      <c r="A136" s="166">
        <v>136</v>
      </c>
      <c r="B136" s="166">
        <v>44319</v>
      </c>
      <c r="C136" s="65"/>
      <c r="D136" s="46" t="s">
        <v>254</v>
      </c>
      <c r="E136" s="98"/>
      <c r="F136" s="47" t="s">
        <v>20</v>
      </c>
      <c r="G136" s="48"/>
      <c r="H136" s="48"/>
      <c r="I136" s="49">
        <v>1179.98</v>
      </c>
      <c r="J136" s="50" t="s">
        <v>255</v>
      </c>
      <c r="K136" s="87"/>
      <c r="L136" s="158" t="s">
        <v>259</v>
      </c>
      <c r="M136" s="159"/>
      <c r="N136" s="159"/>
    </row>
    <row r="137" spans="1:14" ht="93.75" customHeight="1">
      <c r="A137" s="155" t="s">
        <v>312</v>
      </c>
      <c r="B137" s="155"/>
      <c r="C137" s="89" t="s">
        <v>324</v>
      </c>
      <c r="D137" s="88" t="s">
        <v>256</v>
      </c>
      <c r="E137" s="89" t="s">
        <v>328</v>
      </c>
      <c r="F137" s="96" t="s">
        <v>257</v>
      </c>
      <c r="G137" s="67" t="s">
        <v>9</v>
      </c>
      <c r="H137" s="93" t="s">
        <v>348</v>
      </c>
      <c r="I137" s="92">
        <v>37313.32</v>
      </c>
      <c r="J137" s="89" t="s">
        <v>257</v>
      </c>
      <c r="K137" s="142" t="s">
        <v>348</v>
      </c>
      <c r="L137" s="91" t="s">
        <v>332</v>
      </c>
    </row>
    <row r="138" spans="1:14" customFormat="1" ht="33.75" hidden="1" customHeight="1">
      <c r="A138" s="166">
        <v>138</v>
      </c>
      <c r="B138" s="166">
        <v>44321</v>
      </c>
      <c r="C138" s="65"/>
      <c r="D138" s="7" t="s">
        <v>260</v>
      </c>
      <c r="E138" s="99"/>
      <c r="F138" s="45" t="s">
        <v>56</v>
      </c>
      <c r="G138" s="36"/>
      <c r="H138" s="76"/>
      <c r="I138" s="37">
        <v>380.64</v>
      </c>
      <c r="J138" s="4" t="s">
        <v>192</v>
      </c>
      <c r="K138" s="81"/>
    </row>
    <row r="139" spans="1:14" customFormat="1" ht="100.5" hidden="1" customHeight="1">
      <c r="A139" s="166">
        <v>139</v>
      </c>
      <c r="B139" s="166">
        <v>44321</v>
      </c>
      <c r="C139" s="65"/>
      <c r="D139" s="7" t="s">
        <v>274</v>
      </c>
      <c r="E139" s="98"/>
      <c r="F139" s="51" t="s">
        <v>6</v>
      </c>
      <c r="G139" s="36"/>
      <c r="H139" s="76"/>
      <c r="I139" s="37"/>
      <c r="J139" s="4"/>
      <c r="K139" s="81"/>
    </row>
    <row r="140" spans="1:14" ht="198.75" customHeight="1">
      <c r="A140" s="155" t="s">
        <v>311</v>
      </c>
      <c r="B140" s="155"/>
      <c r="C140" s="153"/>
      <c r="D140" s="88" t="s">
        <v>261</v>
      </c>
      <c r="E140" s="114" t="s">
        <v>336</v>
      </c>
      <c r="F140" s="97"/>
      <c r="G140" s="67" t="s">
        <v>9</v>
      </c>
      <c r="H140" s="93" t="s">
        <v>358</v>
      </c>
      <c r="I140" s="102">
        <v>3600</v>
      </c>
      <c r="J140" s="66" t="s">
        <v>262</v>
      </c>
      <c r="K140" s="142" t="s">
        <v>358</v>
      </c>
      <c r="L140" s="141"/>
    </row>
    <row r="141" spans="1:14" ht="183.75" customHeight="1">
      <c r="A141" s="155" t="s">
        <v>310</v>
      </c>
      <c r="B141" s="155"/>
      <c r="C141" s="89" t="s">
        <v>299</v>
      </c>
      <c r="D141" s="88" t="s">
        <v>298</v>
      </c>
      <c r="E141" s="89" t="s">
        <v>336</v>
      </c>
      <c r="F141" s="188" t="s">
        <v>351</v>
      </c>
      <c r="G141" s="189"/>
      <c r="H141" s="190"/>
      <c r="I141" s="102">
        <v>13500</v>
      </c>
      <c r="J141" s="66" t="s">
        <v>263</v>
      </c>
      <c r="K141" s="147" t="s">
        <v>352</v>
      </c>
      <c r="L141" s="91" t="s">
        <v>350</v>
      </c>
    </row>
    <row r="142" spans="1:14" customFormat="1" ht="159" hidden="1" customHeight="1">
      <c r="A142" s="166">
        <v>142</v>
      </c>
      <c r="B142" s="166">
        <v>44323</v>
      </c>
      <c r="C142" s="65"/>
      <c r="D142" s="7" t="s">
        <v>264</v>
      </c>
      <c r="E142" s="94"/>
      <c r="F142" s="35" t="s">
        <v>56</v>
      </c>
      <c r="G142" s="36"/>
      <c r="H142" s="76"/>
      <c r="I142" s="37">
        <v>3947.8</v>
      </c>
      <c r="J142" s="4" t="s">
        <v>265</v>
      </c>
      <c r="K142" s="81"/>
    </row>
    <row r="143" spans="1:14" customFormat="1" ht="116.25" hidden="1" customHeight="1">
      <c r="A143" s="166">
        <v>143</v>
      </c>
      <c r="B143" s="166">
        <v>44323</v>
      </c>
      <c r="C143" s="65"/>
      <c r="D143" s="7" t="s">
        <v>266</v>
      </c>
      <c r="E143" s="94"/>
      <c r="F143" s="35" t="s">
        <v>267</v>
      </c>
      <c r="G143" s="36"/>
      <c r="H143" s="76"/>
      <c r="I143" s="52">
        <v>1370.3</v>
      </c>
      <c r="J143" s="37" t="s">
        <v>268</v>
      </c>
      <c r="K143" s="82"/>
    </row>
    <row r="144" spans="1:14" customFormat="1" ht="114" hidden="1" customHeight="1">
      <c r="A144" s="166">
        <v>144</v>
      </c>
      <c r="B144" s="166">
        <v>44323</v>
      </c>
      <c r="C144" s="65"/>
      <c r="D144" s="7" t="s">
        <v>273</v>
      </c>
      <c r="E144" s="94"/>
      <c r="F144" s="12" t="s">
        <v>54</v>
      </c>
      <c r="G144" s="36"/>
      <c r="H144" s="76"/>
      <c r="I144" s="37">
        <v>6199</v>
      </c>
      <c r="J144" s="4" t="s">
        <v>278</v>
      </c>
      <c r="K144" s="81"/>
    </row>
    <row r="145" spans="1:16" customFormat="1" ht="123" hidden="1" customHeight="1">
      <c r="A145" s="166">
        <v>145</v>
      </c>
      <c r="B145" s="166">
        <v>44323</v>
      </c>
      <c r="C145" s="65"/>
      <c r="D145" s="7" t="s">
        <v>269</v>
      </c>
      <c r="E145" s="94"/>
      <c r="F145" s="17" t="s">
        <v>14</v>
      </c>
      <c r="G145" s="36"/>
      <c r="H145" s="76"/>
      <c r="I145" s="37">
        <v>1839.92</v>
      </c>
      <c r="J145" s="4" t="s">
        <v>270</v>
      </c>
      <c r="K145" s="84"/>
      <c r="L145" s="5">
        <v>2358.87</v>
      </c>
      <c r="M145" s="6" t="s">
        <v>131</v>
      </c>
      <c r="N145" s="53" t="s">
        <v>233</v>
      </c>
    </row>
    <row r="146" spans="1:16" customFormat="1" ht="89.25" hidden="1" customHeight="1">
      <c r="A146" s="166">
        <v>146</v>
      </c>
      <c r="B146" s="166">
        <v>44328</v>
      </c>
      <c r="C146" s="65"/>
      <c r="D146" s="7" t="s">
        <v>271</v>
      </c>
      <c r="E146" s="94"/>
      <c r="F146" s="17" t="s">
        <v>3</v>
      </c>
      <c r="G146" s="36"/>
      <c r="H146" s="76"/>
      <c r="I146" s="37">
        <v>27941.17</v>
      </c>
      <c r="J146" s="4" t="s">
        <v>272</v>
      </c>
      <c r="K146" s="81"/>
    </row>
    <row r="147" spans="1:16" ht="93.75" customHeight="1">
      <c r="A147" s="155" t="s">
        <v>318</v>
      </c>
      <c r="B147" s="155"/>
      <c r="C147" s="89" t="s">
        <v>301</v>
      </c>
      <c r="D147" s="88" t="s">
        <v>300</v>
      </c>
      <c r="E147" s="114" t="s">
        <v>328</v>
      </c>
      <c r="F147" s="97"/>
      <c r="G147" s="67" t="s">
        <v>9</v>
      </c>
      <c r="H147" s="93" t="s">
        <v>359</v>
      </c>
      <c r="I147" s="102">
        <v>3650</v>
      </c>
      <c r="J147" s="66" t="s">
        <v>277</v>
      </c>
      <c r="K147" s="151" t="s">
        <v>359</v>
      </c>
    </row>
    <row r="148" spans="1:16" customFormat="1" ht="48" hidden="1" customHeight="1">
      <c r="A148" s="166">
        <v>148</v>
      </c>
      <c r="B148" s="166">
        <v>44329</v>
      </c>
      <c r="C148" s="70"/>
      <c r="D148" s="160" t="s">
        <v>275</v>
      </c>
      <c r="E148" s="94"/>
      <c r="F148" s="162" t="s">
        <v>13</v>
      </c>
      <c r="G148" s="164"/>
      <c r="H148" s="93"/>
      <c r="I148" s="171">
        <v>24488</v>
      </c>
      <c r="J148" s="169" t="s">
        <v>276</v>
      </c>
      <c r="K148" s="81"/>
    </row>
    <row r="149" spans="1:16" customFormat="1" ht="42.75" hidden="1" customHeight="1">
      <c r="A149" s="166"/>
      <c r="B149" s="166"/>
      <c r="C149" s="69"/>
      <c r="D149" s="161"/>
      <c r="E149" s="95"/>
      <c r="F149" s="163"/>
      <c r="G149" s="165"/>
      <c r="H149" s="93"/>
      <c r="I149" s="172"/>
      <c r="J149" s="170"/>
      <c r="K149" s="79"/>
      <c r="L149" s="54" t="s">
        <v>135</v>
      </c>
    </row>
    <row r="150" spans="1:16" customFormat="1" ht="33.75" hidden="1" customHeight="1">
      <c r="A150" s="166">
        <v>149</v>
      </c>
      <c r="B150" s="166">
        <v>44333</v>
      </c>
      <c r="C150" s="69"/>
      <c r="D150" s="58" t="s">
        <v>279</v>
      </c>
      <c r="E150" s="74"/>
      <c r="F150" s="39" t="s">
        <v>59</v>
      </c>
      <c r="G150" s="36"/>
      <c r="H150" s="93"/>
      <c r="I150" s="37">
        <v>21000</v>
      </c>
      <c r="J150" s="4" t="s">
        <v>280</v>
      </c>
      <c r="K150" s="81"/>
    </row>
    <row r="151" spans="1:16" customFormat="1" ht="103.5" hidden="1" customHeight="1">
      <c r="A151" s="166">
        <v>150</v>
      </c>
      <c r="B151" s="166">
        <v>44333</v>
      </c>
      <c r="C151" s="69"/>
      <c r="D151" s="57" t="s">
        <v>281</v>
      </c>
      <c r="E151" s="7"/>
      <c r="F151" s="59" t="s">
        <v>14</v>
      </c>
      <c r="G151" s="36"/>
      <c r="H151" s="93"/>
      <c r="I151" s="37">
        <v>1147.57</v>
      </c>
      <c r="J151" s="4" t="s">
        <v>282</v>
      </c>
      <c r="K151" s="81"/>
    </row>
    <row r="152" spans="1:16" customFormat="1" ht="106.5" hidden="1" customHeight="1">
      <c r="A152" s="166">
        <v>151</v>
      </c>
      <c r="B152" s="166">
        <v>44333</v>
      </c>
      <c r="C152" s="69"/>
      <c r="D152" s="7" t="s">
        <v>283</v>
      </c>
      <c r="E152" s="7"/>
      <c r="F152" s="61" t="s">
        <v>13</v>
      </c>
      <c r="G152" s="36"/>
      <c r="H152" s="93"/>
      <c r="I152" s="37">
        <v>6900</v>
      </c>
      <c r="J152" s="4" t="s">
        <v>284</v>
      </c>
      <c r="K152" s="81"/>
    </row>
    <row r="153" spans="1:16" customFormat="1" ht="106.5" hidden="1" customHeight="1">
      <c r="A153" s="166">
        <v>152</v>
      </c>
      <c r="B153" s="166">
        <v>44333</v>
      </c>
      <c r="C153" s="69"/>
      <c r="D153" s="7" t="s">
        <v>285</v>
      </c>
      <c r="E153" s="7"/>
      <c r="F153" s="61" t="s">
        <v>13</v>
      </c>
      <c r="G153" s="55"/>
      <c r="H153" s="93"/>
      <c r="I153" s="60">
        <v>6900</v>
      </c>
      <c r="J153" s="4" t="s">
        <v>284</v>
      </c>
      <c r="K153" s="81"/>
    </row>
    <row r="154" spans="1:16" customFormat="1" ht="38.25" hidden="1" customHeight="1">
      <c r="A154" s="166">
        <v>153</v>
      </c>
      <c r="B154" s="166">
        <v>44334</v>
      </c>
      <c r="C154" s="69"/>
      <c r="D154" s="7"/>
      <c r="E154" s="7"/>
      <c r="F154" s="39" t="s">
        <v>8</v>
      </c>
      <c r="G154" s="55"/>
      <c r="H154" s="93"/>
      <c r="I154" s="56"/>
      <c r="J154" s="4"/>
      <c r="K154" s="81"/>
    </row>
    <row r="155" spans="1:16" customFormat="1" ht="100.5" hidden="1" customHeight="1">
      <c r="A155" s="166">
        <v>154</v>
      </c>
      <c r="B155" s="166">
        <v>44334</v>
      </c>
      <c r="C155" s="69"/>
      <c r="D155" s="7" t="s">
        <v>286</v>
      </c>
      <c r="E155" s="7"/>
      <c r="F155" s="62" t="s">
        <v>3</v>
      </c>
      <c r="G155" s="55"/>
      <c r="H155" s="93"/>
      <c r="I155" s="56">
        <v>168</v>
      </c>
      <c r="J155" s="4" t="s">
        <v>86</v>
      </c>
      <c r="K155" s="81"/>
    </row>
    <row r="156" spans="1:16" customFormat="1" ht="82.5" hidden="1" customHeight="1">
      <c r="A156" s="166">
        <v>155</v>
      </c>
      <c r="B156" s="166">
        <v>44335</v>
      </c>
      <c r="C156" s="69"/>
      <c r="D156" s="7" t="s">
        <v>287</v>
      </c>
      <c r="E156" s="98"/>
      <c r="F156" s="63" t="s">
        <v>54</v>
      </c>
      <c r="G156" s="55"/>
      <c r="H156" s="93"/>
      <c r="I156" s="56">
        <v>7000</v>
      </c>
      <c r="J156" s="4" t="s">
        <v>288</v>
      </c>
      <c r="K156" s="81"/>
    </row>
    <row r="157" spans="1:16" ht="303.75" customHeight="1">
      <c r="A157" s="155" t="s">
        <v>333</v>
      </c>
      <c r="B157" s="155"/>
      <c r="C157" s="114" t="s">
        <v>334</v>
      </c>
      <c r="D157" s="88" t="s">
        <v>335</v>
      </c>
      <c r="E157" s="114" t="s">
        <v>336</v>
      </c>
      <c r="F157" s="97" t="s">
        <v>337</v>
      </c>
      <c r="G157" s="67" t="s">
        <v>9</v>
      </c>
      <c r="H157" s="93" t="s">
        <v>347</v>
      </c>
      <c r="I157" s="102">
        <v>3240</v>
      </c>
      <c r="J157" s="66" t="s">
        <v>346</v>
      </c>
      <c r="K157" s="147" t="s">
        <v>347</v>
      </c>
      <c r="L157" s="104" t="s">
        <v>332</v>
      </c>
      <c r="M157" s="138"/>
      <c r="N157" s="138"/>
      <c r="O157" s="138"/>
      <c r="P157" s="138"/>
    </row>
    <row r="158" spans="1:16" ht="93.75" customHeight="1">
      <c r="A158" s="118"/>
      <c r="B158" s="119"/>
      <c r="C158" s="122"/>
      <c r="D158" s="124"/>
      <c r="E158" s="124"/>
      <c r="F158" s="126"/>
      <c r="G158" s="127"/>
      <c r="H158" s="93"/>
      <c r="I158" s="132"/>
      <c r="J158" s="134"/>
      <c r="K158" s="152"/>
      <c r="L158" s="136"/>
      <c r="M158" s="139"/>
      <c r="N158" s="139"/>
      <c r="O158" s="139"/>
      <c r="P158" s="139"/>
    </row>
    <row r="159" spans="1:16" ht="93.75" customHeight="1">
      <c r="A159" s="118"/>
      <c r="B159" s="119"/>
      <c r="C159" s="122"/>
      <c r="D159" s="124"/>
      <c r="E159" s="124"/>
      <c r="F159" s="126"/>
      <c r="G159" s="127"/>
      <c r="H159" s="128"/>
      <c r="I159" s="132"/>
      <c r="J159" s="134"/>
      <c r="K159" s="152"/>
      <c r="L159" s="136"/>
      <c r="M159" s="139"/>
      <c r="N159" s="139"/>
      <c r="O159" s="139"/>
      <c r="P159" s="139"/>
    </row>
    <row r="160" spans="1:16" ht="93.75" customHeight="1">
      <c r="A160" s="118"/>
      <c r="B160" s="119"/>
      <c r="C160" s="122"/>
      <c r="D160" s="124"/>
      <c r="E160" s="124"/>
      <c r="F160" s="126"/>
      <c r="G160" s="127"/>
      <c r="H160" s="128"/>
      <c r="I160" s="132"/>
      <c r="J160" s="134"/>
      <c r="K160" s="152"/>
      <c r="L160" s="136"/>
      <c r="M160" s="139"/>
      <c r="N160" s="139"/>
      <c r="O160" s="139"/>
      <c r="P160" s="139"/>
    </row>
    <row r="161" spans="1:16" ht="93.75" customHeight="1">
      <c r="A161" s="118"/>
      <c r="B161" s="119"/>
      <c r="C161" s="122"/>
      <c r="D161" s="124"/>
      <c r="E161" s="124"/>
      <c r="F161" s="126"/>
      <c r="G161" s="127"/>
      <c r="H161" s="128"/>
      <c r="I161" s="132"/>
      <c r="J161" s="134"/>
      <c r="K161" s="152"/>
      <c r="L161" s="136"/>
      <c r="M161" s="139"/>
      <c r="N161" s="139"/>
      <c r="O161" s="139"/>
      <c r="P161" s="139"/>
    </row>
    <row r="162" spans="1:16" ht="93.75" customHeight="1">
      <c r="A162" s="118"/>
      <c r="B162" s="119"/>
      <c r="C162" s="122"/>
      <c r="D162" s="124"/>
      <c r="E162" s="124"/>
      <c r="F162" s="126"/>
      <c r="G162" s="127"/>
      <c r="H162" s="128"/>
      <c r="I162" s="132"/>
      <c r="J162" s="134"/>
      <c r="K162" s="152"/>
      <c r="L162" s="136"/>
      <c r="M162" s="139"/>
      <c r="N162" s="139"/>
      <c r="O162" s="139"/>
      <c r="P162" s="139"/>
    </row>
    <row r="163" spans="1:16" ht="93.75" customHeight="1">
      <c r="A163" s="118"/>
      <c r="B163" s="119"/>
      <c r="C163" s="122"/>
      <c r="D163" s="124"/>
      <c r="E163" s="124"/>
      <c r="F163" s="126"/>
      <c r="G163" s="127"/>
      <c r="H163" s="128"/>
      <c r="I163" s="132"/>
      <c r="J163" s="134"/>
      <c r="K163" s="152"/>
      <c r="L163" s="136"/>
      <c r="M163" s="139"/>
      <c r="N163" s="139"/>
      <c r="O163" s="139"/>
      <c r="P163" s="139"/>
    </row>
    <row r="164" spans="1:16" ht="93.75" customHeight="1">
      <c r="A164" s="118"/>
      <c r="B164" s="119"/>
      <c r="C164" s="122"/>
      <c r="D164" s="124"/>
      <c r="E164" s="124"/>
      <c r="F164" s="126"/>
      <c r="G164" s="127"/>
      <c r="H164" s="128"/>
      <c r="I164" s="132"/>
      <c r="J164" s="134"/>
      <c r="K164" s="152"/>
      <c r="L164" s="136"/>
      <c r="M164" s="139"/>
      <c r="N164" s="139"/>
      <c r="O164" s="139"/>
      <c r="P164" s="139"/>
    </row>
    <row r="165" spans="1:16" ht="93.75" customHeight="1">
      <c r="A165" s="120"/>
      <c r="B165" s="121"/>
      <c r="C165" s="123"/>
      <c r="D165" s="125"/>
      <c r="E165" s="125"/>
      <c r="F165" s="129"/>
      <c r="G165" s="130"/>
      <c r="H165" s="131"/>
      <c r="I165" s="133"/>
      <c r="J165" s="135"/>
      <c r="K165" s="152"/>
      <c r="L165" s="137"/>
      <c r="M165" s="140"/>
      <c r="N165" s="140"/>
      <c r="O165" s="140"/>
      <c r="P165" s="140"/>
    </row>
    <row r="166" spans="1:16" ht="93.75" customHeight="1">
      <c r="A166" s="187"/>
      <c r="B166" s="187"/>
      <c r="C166" s="89"/>
      <c r="D166" s="88"/>
      <c r="E166" s="110"/>
      <c r="F166" s="66"/>
    </row>
    <row r="167" spans="1:16" ht="93.75" customHeight="1">
      <c r="A167" s="187"/>
      <c r="B167" s="187"/>
      <c r="C167" s="89"/>
      <c r="D167" s="88"/>
      <c r="E167" s="89"/>
      <c r="F167" s="66"/>
    </row>
    <row r="168" spans="1:16" ht="93.75" customHeight="1">
      <c r="A168" s="187"/>
      <c r="B168" s="187"/>
      <c r="C168" s="89"/>
      <c r="D168" s="88"/>
      <c r="E168" s="89"/>
      <c r="F168" s="66"/>
    </row>
    <row r="169" spans="1:16" ht="93.75" customHeight="1">
      <c r="A169" s="187"/>
      <c r="B169" s="187"/>
      <c r="C169" s="89"/>
      <c r="D169" s="88"/>
      <c r="E169" s="89"/>
      <c r="F169" s="66"/>
      <c r="G169" s="78"/>
      <c r="H169" s="113"/>
      <c r="I169" s="66"/>
      <c r="J169" s="103"/>
    </row>
    <row r="170" spans="1:16" ht="93.75" customHeight="1">
      <c r="A170" s="187"/>
      <c r="B170" s="187"/>
      <c r="C170" s="89"/>
      <c r="D170" s="88"/>
      <c r="E170" s="89"/>
      <c r="F170" s="66"/>
      <c r="G170" s="78"/>
      <c r="H170" s="113"/>
      <c r="I170" s="66"/>
      <c r="J170" s="103"/>
    </row>
    <row r="171" spans="1:16" ht="93.75" customHeight="1">
      <c r="A171" s="187"/>
      <c r="B171" s="187"/>
      <c r="C171" s="89"/>
      <c r="D171" s="88"/>
      <c r="E171" s="89"/>
      <c r="F171" s="66"/>
      <c r="G171" s="78"/>
      <c r="H171" s="113"/>
      <c r="I171" s="66"/>
      <c r="J171" s="103"/>
    </row>
    <row r="172" spans="1:16" ht="93.75" customHeight="1">
      <c r="A172" s="187"/>
      <c r="B172" s="187"/>
      <c r="C172" s="89"/>
      <c r="D172" s="88"/>
      <c r="E172" s="89"/>
      <c r="F172" s="66"/>
      <c r="G172" s="78"/>
      <c r="H172" s="113"/>
      <c r="I172" s="66"/>
      <c r="J172" s="103"/>
    </row>
    <row r="173" spans="1:16" ht="93.75" customHeight="1">
      <c r="A173" s="187"/>
      <c r="B173" s="187"/>
      <c r="C173" s="89"/>
      <c r="D173" s="88"/>
      <c r="E173" s="89"/>
      <c r="F173" s="66"/>
      <c r="G173" s="78"/>
      <c r="H173" s="113"/>
      <c r="I173" s="66"/>
      <c r="J173" s="103"/>
    </row>
    <row r="174" spans="1:16" ht="93.75" customHeight="1">
      <c r="A174" s="187"/>
      <c r="B174" s="187"/>
      <c r="C174" s="89"/>
      <c r="D174" s="88"/>
      <c r="E174" s="89"/>
      <c r="F174" s="66"/>
      <c r="G174" s="78"/>
      <c r="H174" s="113"/>
      <c r="I174" s="66"/>
      <c r="J174" s="103"/>
    </row>
    <row r="175" spans="1:16" ht="93.75" customHeight="1">
      <c r="A175" s="187"/>
      <c r="B175" s="187"/>
      <c r="C175" s="89"/>
      <c r="D175" s="88"/>
      <c r="E175" s="89"/>
      <c r="F175" s="66"/>
      <c r="G175" s="78"/>
      <c r="H175" s="113"/>
      <c r="I175" s="66"/>
      <c r="J175" s="103"/>
    </row>
    <row r="176" spans="1:16" ht="93.75" customHeight="1">
      <c r="A176" s="187"/>
      <c r="B176" s="187"/>
      <c r="C176" s="89"/>
      <c r="D176" s="88"/>
      <c r="E176" s="89"/>
      <c r="F176" s="66"/>
      <c r="G176" s="78"/>
      <c r="H176" s="113"/>
      <c r="I176" s="66"/>
      <c r="J176" s="103"/>
    </row>
    <row r="177" spans="1:10" ht="93.75" customHeight="1">
      <c r="A177" s="187"/>
      <c r="B177" s="187"/>
      <c r="C177" s="89"/>
      <c r="D177" s="88"/>
      <c r="E177" s="89"/>
      <c r="F177" s="66"/>
      <c r="G177" s="78"/>
      <c r="H177" s="113"/>
      <c r="I177" s="66"/>
      <c r="J177" s="103"/>
    </row>
    <row r="178" spans="1:10" ht="93.75" customHeight="1">
      <c r="A178" s="187"/>
      <c r="B178" s="187"/>
      <c r="C178" s="89"/>
      <c r="D178" s="88"/>
      <c r="E178" s="89"/>
      <c r="F178" s="66"/>
      <c r="G178" s="78"/>
      <c r="H178" s="113"/>
      <c r="I178" s="66"/>
      <c r="J178" s="103"/>
    </row>
  </sheetData>
  <autoFilter ref="A1:J156">
    <filterColumn colId="2"/>
    <filterColumn colId="4"/>
    <filterColumn colId="6">
      <customFilters>
        <customFilter operator="notEqual" val=" "/>
      </customFilters>
    </filterColumn>
    <filterColumn colId="7"/>
  </autoFilter>
  <mergeCells count="179">
    <mergeCell ref="A121:B121"/>
    <mergeCell ref="A148:B148"/>
    <mergeCell ref="A149:B149"/>
    <mergeCell ref="A150:B150"/>
    <mergeCell ref="A175:B175"/>
    <mergeCell ref="F141:H141"/>
    <mergeCell ref="A178:B178"/>
    <mergeCell ref="A166:B166"/>
    <mergeCell ref="A167:B167"/>
    <mergeCell ref="A168:B168"/>
    <mergeCell ref="A169:B169"/>
    <mergeCell ref="A170:B170"/>
    <mergeCell ref="A171:B171"/>
    <mergeCell ref="A172:B172"/>
    <mergeCell ref="A173:B173"/>
    <mergeCell ref="A174:B174"/>
    <mergeCell ref="A156:B156"/>
    <mergeCell ref="A86:B86"/>
    <mergeCell ref="A94:B94"/>
    <mergeCell ref="A95:B95"/>
    <mergeCell ref="A96:B96"/>
    <mergeCell ref="A147:B147"/>
    <mergeCell ref="A141:B141"/>
    <mergeCell ref="A123:B123"/>
    <mergeCell ref="A87:B87"/>
    <mergeCell ref="A88:B88"/>
    <mergeCell ref="A89:B89"/>
    <mergeCell ref="A90:B90"/>
    <mergeCell ref="A91:B91"/>
    <mergeCell ref="A97:B97"/>
    <mergeCell ref="A98:B98"/>
    <mergeCell ref="A99:B99"/>
    <mergeCell ref="A100:B100"/>
    <mergeCell ref="A114:B114"/>
    <mergeCell ref="A115:B115"/>
    <mergeCell ref="A116:B116"/>
    <mergeCell ref="A117:B117"/>
    <mergeCell ref="A118:B118"/>
    <mergeCell ref="A119:B119"/>
    <mergeCell ref="A120:B120"/>
    <mergeCell ref="A176:B176"/>
    <mergeCell ref="A177:B177"/>
    <mergeCell ref="A108:B108"/>
    <mergeCell ref="A109:B109"/>
    <mergeCell ref="A110:B110"/>
    <mergeCell ref="A111:B111"/>
    <mergeCell ref="A112:B112"/>
    <mergeCell ref="A102:B102"/>
    <mergeCell ref="A103:B103"/>
    <mergeCell ref="A104:B104"/>
    <mergeCell ref="A106:B106"/>
    <mergeCell ref="A107:B107"/>
    <mergeCell ref="A105:B105"/>
    <mergeCell ref="A144:B144"/>
    <mergeCell ref="A145:B145"/>
    <mergeCell ref="A146:B146"/>
    <mergeCell ref="A136:B136"/>
    <mergeCell ref="A138:B138"/>
    <mergeCell ref="A139:B139"/>
    <mergeCell ref="A142:B142"/>
    <mergeCell ref="A143:B143"/>
    <mergeCell ref="A140:B140"/>
    <mergeCell ref="A137:B137"/>
    <mergeCell ref="A113:B113"/>
    <mergeCell ref="A71:B71"/>
    <mergeCell ref="A72:B72"/>
    <mergeCell ref="A73:B73"/>
    <mergeCell ref="A74:B74"/>
    <mergeCell ref="A85:B85"/>
    <mergeCell ref="A83:B83"/>
    <mergeCell ref="A81:B81"/>
    <mergeCell ref="A75:B75"/>
    <mergeCell ref="A76:B76"/>
    <mergeCell ref="A77:B77"/>
    <mergeCell ref="A78:B78"/>
    <mergeCell ref="A79:B79"/>
    <mergeCell ref="A80:B80"/>
    <mergeCell ref="A82:B82"/>
    <mergeCell ref="A84:B84"/>
    <mergeCell ref="A25:B25"/>
    <mergeCell ref="A26:B26"/>
    <mergeCell ref="A28:B28"/>
    <mergeCell ref="A30:B30"/>
    <mergeCell ref="A31:B31"/>
    <mergeCell ref="A42:B42"/>
    <mergeCell ref="A43:B43"/>
    <mergeCell ref="A44:B44"/>
    <mergeCell ref="A45:B45"/>
    <mergeCell ref="A37:B37"/>
    <mergeCell ref="A38:B38"/>
    <mergeCell ref="A39:B39"/>
    <mergeCell ref="A40:B40"/>
    <mergeCell ref="A41:B41"/>
    <mergeCell ref="A32:B32"/>
    <mergeCell ref="A33:B33"/>
    <mergeCell ref="A34:B34"/>
    <mergeCell ref="A35:B35"/>
    <mergeCell ref="A36:B36"/>
    <mergeCell ref="A13:B13"/>
    <mergeCell ref="A14:B14"/>
    <mergeCell ref="A16:B16"/>
    <mergeCell ref="A17:B17"/>
    <mergeCell ref="A18:B18"/>
    <mergeCell ref="A20:B20"/>
    <mergeCell ref="A21:B21"/>
    <mergeCell ref="A23:B23"/>
    <mergeCell ref="A24:B24"/>
    <mergeCell ref="A70:B70"/>
    <mergeCell ref="A49:B49"/>
    <mergeCell ref="A46:B46"/>
    <mergeCell ref="A53:B53"/>
    <mergeCell ref="A54:B54"/>
    <mergeCell ref="A55:B55"/>
    <mergeCell ref="A56:B56"/>
    <mergeCell ref="A57:B57"/>
    <mergeCell ref="A47:B47"/>
    <mergeCell ref="A48:B48"/>
    <mergeCell ref="A50:B50"/>
    <mergeCell ref="A51:B51"/>
    <mergeCell ref="A52:B52"/>
    <mergeCell ref="A63:B63"/>
    <mergeCell ref="A64:B64"/>
    <mergeCell ref="A65:B65"/>
    <mergeCell ref="A66:B66"/>
    <mergeCell ref="A67:B67"/>
    <mergeCell ref="A58:B58"/>
    <mergeCell ref="A59:B59"/>
    <mergeCell ref="A60:B60"/>
    <mergeCell ref="A61:B61"/>
    <mergeCell ref="A62:B62"/>
    <mergeCell ref="A68:B68"/>
    <mergeCell ref="J1:J2"/>
    <mergeCell ref="A5:B5"/>
    <mergeCell ref="G148:G149"/>
    <mergeCell ref="J148:J149"/>
    <mergeCell ref="I148:I149"/>
    <mergeCell ref="F148:F149"/>
    <mergeCell ref="D148:D149"/>
    <mergeCell ref="A1:B2"/>
    <mergeCell ref="A12:B12"/>
    <mergeCell ref="A15:B15"/>
    <mergeCell ref="A19:B19"/>
    <mergeCell ref="A22:B22"/>
    <mergeCell ref="A27:B27"/>
    <mergeCell ref="A29:B29"/>
    <mergeCell ref="I1:I2"/>
    <mergeCell ref="D1:D2"/>
    <mergeCell ref="F1:F2"/>
    <mergeCell ref="G1:G2"/>
    <mergeCell ref="I121:I122"/>
    <mergeCell ref="J121:J122"/>
    <mergeCell ref="A69:B69"/>
    <mergeCell ref="A101:B101"/>
    <mergeCell ref="A92:B92"/>
    <mergeCell ref="A93:B93"/>
    <mergeCell ref="A157:B157"/>
    <mergeCell ref="N121:N122"/>
    <mergeCell ref="L136:N136"/>
    <mergeCell ref="D121:D122"/>
    <mergeCell ref="F121:F122"/>
    <mergeCell ref="G121:G122"/>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22:B122"/>
    <mergeCell ref="A151:B151"/>
    <mergeCell ref="A152:B152"/>
    <mergeCell ref="A153:B153"/>
    <mergeCell ref="A154:B154"/>
    <mergeCell ref="A155:B1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3:D4"/>
  <sheetViews>
    <sheetView workbookViewId="0">
      <selection activeCell="B5" sqref="B5"/>
    </sheetView>
  </sheetViews>
  <sheetFormatPr defaultRowHeight="33.75"/>
  <cols>
    <col min="1" max="1" width="9.140625" style="24"/>
    <col min="2" max="2" width="22.85546875" style="23" bestFit="1" customWidth="1"/>
    <col min="3" max="3" width="9.42578125" style="23" bestFit="1" customWidth="1"/>
    <col min="4" max="4" width="22.85546875" style="23" bestFit="1" customWidth="1"/>
    <col min="5" max="16384" width="9.140625" style="24"/>
  </cols>
  <sheetData>
    <row r="3" spans="2:4">
      <c r="B3" s="23" t="s">
        <v>182</v>
      </c>
      <c r="C3" s="23" t="s">
        <v>181</v>
      </c>
      <c r="D3" s="23" t="s">
        <v>183</v>
      </c>
    </row>
    <row r="4" spans="2:4">
      <c r="B4" s="25">
        <v>31045.74</v>
      </c>
      <c r="C4" s="23">
        <v>10</v>
      </c>
      <c r="D4" s="25">
        <f>SUM((B4/100)*(100-C4))</f>
        <v>27941.166000000001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vincenzo.marino</dc:creator>
  <cp:lastModifiedBy>gina.fratta</cp:lastModifiedBy>
  <cp:lastPrinted>2021-05-19T09:01:54Z</cp:lastPrinted>
  <dcterms:created xsi:type="dcterms:W3CDTF">2021-01-04T10:03:58Z</dcterms:created>
  <dcterms:modified xsi:type="dcterms:W3CDTF">2021-05-28T15:07:44Z</dcterms:modified>
</cp:coreProperties>
</file>